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IZDATAKA'!$A$1:$N$312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  <author>FIN01</author>
    <author>mkralik</author>
    <author>Melita Kralik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C182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188" authorId="2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305" authorId="3">
      <text>
        <r>
          <rPr>
            <b/>
            <sz val="9"/>
            <rFont val="Tahoma"/>
            <family val="2"/>
          </rPr>
          <t>Melita Kralik:</t>
        </r>
        <r>
          <rPr>
            <sz val="9"/>
            <rFont val="Tahoma"/>
            <family val="2"/>
          </rPr>
          <t xml:space="preserve">
PREBAČENO IZ INVESTICIJA 2019.</t>
        </r>
      </text>
    </comment>
  </commentList>
</comments>
</file>

<file path=xl/sharedStrings.xml><?xml version="1.0" encoding="utf-8"?>
<sst xmlns="http://schemas.openxmlformats.org/spreadsheetml/2006/main" count="433" uniqueCount="199">
  <si>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</si>
  <si>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</si>
  <si>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</si>
  <si>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</si>
  <si>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</si>
  <si>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</si>
  <si>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</si>
  <si>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</si>
  <si>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</si>
  <si>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</si>
  <si>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</si>
  <si>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</si>
  <si>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</si>
  <si>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</si>
  <si>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</si>
  <si>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</si>
  <si>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</si>
  <si>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</si>
  <si>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</si>
  <si>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</si>
  <si>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</si>
  <si>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</si>
  <si>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</si>
  <si>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</si>
  <si>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</si>
  <si>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</si>
  <si>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</si>
  <si>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</si>
  <si>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</si>
  <si>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</si>
  <si>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</si>
  <si>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</si>
  <si>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</si>
  <si>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</si>
  <si>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</si>
  <si>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</si>
  <si>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</si>
  <si>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</si>
  <si>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</si>
  <si>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</si>
  <si>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</si>
  <si>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</si>
  <si>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</si>
  <si>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</si>
  <si>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</si>
  <si>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</si>
  <si>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</si>
  <si>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</si>
  <si>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</si>
  <si>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</si>
  <si>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</si>
  <si>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</si>
  <si>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</si>
  <si>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</si>
  <si>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</si>
  <si>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</si>
  <si>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</si>
  <si>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</si>
  <si>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</si>
  <si>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</si>
  <si>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</si>
  <si>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</si>
  <si>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</si>
  <si>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</si>
  <si>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</si>
  <si>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</si>
  <si>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</si>
  <si>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</si>
  <si>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</si>
  <si>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</si>
  <si>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</si>
  <si>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</si>
  <si>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</si>
  <si>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</si>
  <si>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</si>
  <si>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</si>
  <si>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</si>
  <si>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</si>
  <si>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</si>
  <si>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</si>
  <si>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</si>
  <si>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</si>
  <si>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</si>
  <si>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</si>
  <si>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</si>
  <si>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</si>
  <si>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</si>
  <si>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</si>
  <si>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</si>
  <si>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</si>
  <si>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</si>
  <si>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</si>
  <si>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</si>
  <si>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</si>
  <si>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</si>
  <si>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</si>
  <si>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</si>
  <si>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</si>
  <si>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</si>
  <si>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</si>
  <si>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</si>
  <si>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</si>
  <si>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</si>
  <si>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</si>
  <si>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</si>
  <si>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</si>
  <si>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</si>
  <si>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</si>
  <si>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</si>
  <si>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</si>
  <si>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</si>
  <si>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SUFINANCIRANJE OBAVEZNE ŠKOLSKE LEKTIRE U OSNOVNIM I SREDNJIM ŠKOLAMA</t>
  </si>
  <si>
    <t>ŠKOLSKI OBROK ZA SVE</t>
  </si>
  <si>
    <t>EU PROJEKTI - UČIMO ZAJEDNO 4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</si>
  <si>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</si>
  <si>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</si>
  <si>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</si>
  <si>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</si>
  <si>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</si>
  <si>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</si>
  <si>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</si>
  <si>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</si>
  <si>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</si>
  <si>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</si>
  <si>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</si>
  <si>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A 7006 04</t>
  </si>
  <si>
    <t>A 7006 05</t>
  </si>
  <si>
    <t>PLANSKO I HITNO ODRŽAVANJE OBJEKATA I OPREME OSNOVNOG ŠKOLSTVA</t>
  </si>
  <si>
    <t>Opći prihodi i primici-decentralizacija</t>
  </si>
  <si>
    <t>UKUPNO</t>
  </si>
  <si>
    <t>šifra izvora</t>
  </si>
  <si>
    <t>Opći prihodi i primici - decentralizacija</t>
  </si>
  <si>
    <t>K 7006 07</t>
  </si>
  <si>
    <t>1014 -1016</t>
  </si>
  <si>
    <t>Plaće za posebne uvjete rada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</si>
  <si>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</si>
  <si>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</si>
  <si>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</si>
  <si>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</si>
  <si>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</si>
  <si>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</si>
  <si>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</si>
  <si>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</si>
  <si>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1049-1051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</si>
  <si>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</si>
  <si>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</si>
  <si>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</si>
  <si>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</si>
  <si>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</si>
  <si>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</si>
  <si>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</si>
  <si>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</si>
  <si>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</si>
  <si>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</si>
  <si>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</si>
  <si>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</si>
  <si>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</si>
  <si>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</si>
  <si>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</si>
  <si>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</si>
  <si>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</si>
  <si>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</si>
  <si>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</si>
  <si>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Naknade građanima i kućanstvima u naravi</t>
  </si>
  <si>
    <t>1118-1120</t>
  </si>
  <si>
    <t>1124-1129</t>
  </si>
  <si>
    <t>1130-1133</t>
  </si>
  <si>
    <t>1134-1135</t>
  </si>
  <si>
    <t>1136-1137</t>
  </si>
  <si>
    <t>1138-1139</t>
  </si>
  <si>
    <t>1140-1142</t>
  </si>
  <si>
    <t>1143-1146</t>
  </si>
  <si>
    <t>1147-1152</t>
  </si>
  <si>
    <t>Program 1207</t>
  </si>
  <si>
    <t>RAZVOJ ODGOJNO-OBRAZOVNOG SUSTAVA</t>
  </si>
  <si>
    <t>A 1207 04</t>
  </si>
  <si>
    <t>ORGANIZACIJA I IZVOĐENJE NATJECANJA I SMOTRI</t>
  </si>
  <si>
    <t>T 1207 16</t>
  </si>
  <si>
    <t>PROGRAMI I PROJEKTI U OSNOVNIM I SREDNJIM ŠKOLAMA</t>
  </si>
  <si>
    <t xml:space="preserve">Intelektualne i osobne usluge </t>
  </si>
  <si>
    <t>K 1207 17</t>
  </si>
  <si>
    <t>T 1207 10</t>
  </si>
  <si>
    <t>T 1207 11</t>
  </si>
  <si>
    <t>OPĆI PRIHODI I PRIMICI - ŽUPANIJSKI PRORAČUN</t>
  </si>
  <si>
    <t>POMOĆI - ŽUPANIJSKI PRORAČUN</t>
  </si>
  <si>
    <t>POMOĆI - ŽUPANIJSKI PRORAČUN - EU PROJEKTI</t>
  </si>
  <si>
    <t>T 1207 18</t>
  </si>
  <si>
    <t>T 1207 19</t>
  </si>
  <si>
    <t>POMOĆNICI U NASTAVI 4</t>
  </si>
  <si>
    <t>T 1207 20</t>
  </si>
  <si>
    <t>T 1207 12</t>
  </si>
  <si>
    <t>EU PROJEKTI - VRIJEME JE ZA ŠKOLSKI OBROK 3</t>
  </si>
  <si>
    <t>T 1207 21</t>
  </si>
  <si>
    <t>PRODUŽENI BORAVAK</t>
  </si>
  <si>
    <t>T 1207 22</t>
  </si>
  <si>
    <t>T 1207 23</t>
  </si>
  <si>
    <t>OZAKONJENJE NEZAKONITO IZGRAĐENIH ZGRADA JAVNE NAMJENE</t>
  </si>
  <si>
    <t>PLAN RASHODA I IZDATAKA ZA: OŠ VLADIMIRA NAZORA FERIČANCI</t>
  </si>
  <si>
    <t>PRIJEDLOG FINANCIJSKOG PLANA (OŠ VLADIMIRA NAZORA FERIČANCI)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</si>
</sst>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7" fillId="34" borderId="7" applyNumberFormat="0" applyAlignment="0" applyProtection="0"/>
    <xf numFmtId="0" fontId="59" fillId="42" borderId="8" applyNumberFormat="0" applyAlignment="0" applyProtection="0"/>
    <xf numFmtId="0" fontId="15" fillId="0" borderId="9" applyNumberFormat="0" applyFill="0" applyAlignment="0" applyProtection="0"/>
    <xf numFmtId="0" fontId="6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4" borderId="0" applyNumberFormat="0" applyBorder="0" applyAlignment="0" applyProtection="0"/>
    <xf numFmtId="0" fontId="57" fillId="0" borderId="0">
      <alignment/>
      <protection/>
    </xf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178" fontId="41" fillId="49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0" fontId="42" fillId="0" borderId="20" xfId="0" applyFont="1" applyBorder="1" applyAlignment="1">
      <alignment vertical="center" wrapText="1"/>
    </xf>
    <xf numFmtId="0" fontId="41" fillId="53" borderId="20" xfId="0" applyFont="1" applyFill="1" applyBorder="1" applyAlignment="1">
      <alignment vertical="top"/>
    </xf>
    <xf numFmtId="0" fontId="41" fillId="53" borderId="20" xfId="0" applyFont="1" applyFill="1" applyBorder="1" applyAlignment="1">
      <alignment vertical="top" wrapText="1"/>
    </xf>
    <xf numFmtId="3" fontId="42" fillId="54" borderId="20" xfId="0" applyNumberFormat="1" applyFont="1" applyFill="1" applyBorder="1" applyAlignment="1">
      <alignment horizontal="center" vertical="top"/>
    </xf>
    <xf numFmtId="0" fontId="42" fillId="55" borderId="20" xfId="0" applyFont="1" applyFill="1" applyBorder="1" applyAlignment="1">
      <alignment vertical="top"/>
    </xf>
    <xf numFmtId="3" fontId="42" fillId="55" borderId="20" xfId="0" applyNumberFormat="1" applyFont="1" applyFill="1" applyBorder="1" applyAlignment="1">
      <alignment vertical="top"/>
    </xf>
    <xf numFmtId="0" fontId="42" fillId="55" borderId="20" xfId="0" applyFont="1" applyFill="1" applyBorder="1" applyAlignment="1">
      <alignment vertical="top" wrapText="1"/>
    </xf>
    <xf numFmtId="0" fontId="42" fillId="55" borderId="20" xfId="0" applyFont="1" applyFill="1" applyBorder="1" applyAlignment="1">
      <alignment vertical="top"/>
    </xf>
    <xf numFmtId="3" fontId="42" fillId="55" borderId="20" xfId="0" applyNumberFormat="1" applyFont="1" applyFill="1" applyBorder="1" applyAlignment="1">
      <alignment vertical="top"/>
    </xf>
    <xf numFmtId="0" fontId="42" fillId="0" borderId="20" xfId="0" applyFont="1" applyBorder="1" applyAlignment="1">
      <alignment horizontal="left" vertical="top" wrapText="1"/>
    </xf>
    <xf numFmtId="4" fontId="42" fillId="56" borderId="20" xfId="100" applyNumberFormat="1" applyFont="1" applyFill="1" applyBorder="1" applyAlignment="1">
      <alignment wrapText="1"/>
    </xf>
    <xf numFmtId="4" fontId="23" fillId="52" borderId="20" xfId="0" applyNumberFormat="1" applyFont="1" applyFill="1" applyBorder="1" applyAlignment="1" applyProtection="1">
      <alignment/>
      <protection/>
    </xf>
    <xf numFmtId="4" fontId="25" fillId="53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5" fillId="52" borderId="20" xfId="0" applyNumberFormat="1" applyFont="1" applyFill="1" applyBorder="1" applyAlignment="1" applyProtection="1">
      <alignment/>
      <protection/>
    </xf>
    <xf numFmtId="178" fontId="41" fillId="56" borderId="20" xfId="98" applyNumberFormat="1" applyFont="1" applyFill="1" applyBorder="1" applyAlignment="1">
      <alignment wrapText="1"/>
    </xf>
    <xf numFmtId="4" fontId="42" fillId="56" borderId="20" xfId="0" applyNumberFormat="1" applyFont="1" applyFill="1" applyBorder="1" applyAlignment="1">
      <alignment vertical="top" wrapText="1"/>
    </xf>
    <xf numFmtId="178" fontId="42" fillId="56" borderId="20" xfId="98" applyNumberFormat="1" applyFont="1" applyFill="1" applyBorder="1" applyAlignment="1">
      <alignment wrapText="1"/>
    </xf>
    <xf numFmtId="3" fontId="41" fillId="53" borderId="20" xfId="0" applyNumberFormat="1" applyFont="1" applyFill="1" applyBorder="1" applyAlignment="1">
      <alignment vertical="top"/>
    </xf>
    <xf numFmtId="3" fontId="42" fillId="52" borderId="20" xfId="0" applyNumberFormat="1" applyFont="1" applyFill="1" applyBorder="1" applyAlignment="1">
      <alignment vertical="top"/>
    </xf>
    <xf numFmtId="4" fontId="41" fillId="56" borderId="20" xfId="100" applyNumberFormat="1" applyFont="1" applyFill="1" applyBorder="1" applyAlignment="1">
      <alignment wrapText="1"/>
    </xf>
    <xf numFmtId="4" fontId="41" fillId="0" borderId="20" xfId="100" applyNumberFormat="1" applyFont="1" applyBorder="1" applyAlignment="1">
      <alignment wrapText="1"/>
    </xf>
    <xf numFmtId="4" fontId="41" fillId="0" borderId="20" xfId="100" applyNumberFormat="1" applyFont="1" applyFill="1" applyBorder="1" applyAlignment="1">
      <alignment wrapText="1"/>
    </xf>
    <xf numFmtId="4" fontId="42" fillId="0" borderId="20" xfId="100" applyNumberFormat="1" applyFont="1" applyFill="1" applyBorder="1" applyAlignment="1">
      <alignment wrapText="1"/>
    </xf>
    <xf numFmtId="4" fontId="41" fillId="52" borderId="20" xfId="100" applyNumberFormat="1" applyFont="1" applyFill="1" applyBorder="1" applyAlignment="1">
      <alignment wrapText="1"/>
    </xf>
    <xf numFmtId="4" fontId="24" fillId="52" borderId="20" xfId="0" applyNumberFormat="1" applyFont="1" applyFill="1" applyBorder="1" applyAlignment="1" applyProtection="1">
      <alignment/>
      <protection/>
    </xf>
    <xf numFmtId="4" fontId="24" fillId="0" borderId="20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6" fillId="52" borderId="2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3">
    <dxf>
      <fill>
        <patternFill>
          <bgColor rgb="FF00B0F0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7">
      <selection activeCell="A17" sqref="A17:E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19"/>
      <c r="B2" s="219"/>
      <c r="C2" s="219"/>
      <c r="D2" s="219"/>
      <c r="E2" s="219"/>
      <c r="F2" s="219"/>
      <c r="G2" s="219"/>
      <c r="H2" s="219"/>
    </row>
    <row r="3" spans="1:8" ht="48" customHeight="1">
      <c r="A3" s="212" t="s">
        <v>198</v>
      </c>
      <c r="B3" s="212"/>
      <c r="C3" s="212"/>
      <c r="D3" s="212"/>
      <c r="E3" s="212"/>
      <c r="F3" s="212"/>
      <c r="G3" s="212"/>
      <c r="H3" s="212"/>
    </row>
    <row r="4" spans="1:8" s="45" customFormat="1" ht="26.25" customHeight="1">
      <c r="A4" s="212" t="s">
        <v>31</v>
      </c>
      <c r="B4" s="212"/>
      <c r="C4" s="212"/>
      <c r="D4" s="212"/>
      <c r="E4" s="212"/>
      <c r="F4" s="212"/>
      <c r="G4" s="220"/>
      <c r="H4" s="22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21" t="s">
        <v>32</v>
      </c>
      <c r="B7" s="207"/>
      <c r="C7" s="207"/>
      <c r="D7" s="207"/>
      <c r="E7" s="222"/>
      <c r="F7" s="64">
        <f>+F8+F9</f>
        <v>6523925</v>
      </c>
      <c r="G7" s="64">
        <f>G8+G9</f>
        <v>6646425</v>
      </c>
      <c r="H7" s="64">
        <f>+H8+H9</f>
        <v>6854925</v>
      </c>
      <c r="I7" s="62"/>
    </row>
    <row r="8" spans="1:8" ht="22.5" customHeight="1">
      <c r="A8" s="204" t="s">
        <v>0</v>
      </c>
      <c r="B8" s="205"/>
      <c r="C8" s="205"/>
      <c r="D8" s="205"/>
      <c r="E8" s="211"/>
      <c r="F8" s="67">
        <v>6523925</v>
      </c>
      <c r="G8" s="67">
        <v>6646425</v>
      </c>
      <c r="H8" s="67">
        <v>6854925</v>
      </c>
    </row>
    <row r="9" spans="1:8" ht="22.5" customHeight="1">
      <c r="A9" s="223" t="s">
        <v>34</v>
      </c>
      <c r="B9" s="211"/>
      <c r="C9" s="211"/>
      <c r="D9" s="211"/>
      <c r="E9" s="211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6536925</v>
      </c>
      <c r="G10" s="64">
        <f>+G11+G12</f>
        <v>6646425</v>
      </c>
      <c r="H10" s="64">
        <f>+H11+H12</f>
        <v>6854925</v>
      </c>
    </row>
    <row r="11" spans="1:10" ht="22.5" customHeight="1">
      <c r="A11" s="208" t="s">
        <v>1</v>
      </c>
      <c r="B11" s="205"/>
      <c r="C11" s="205"/>
      <c r="D11" s="205"/>
      <c r="E11" s="209"/>
      <c r="F11" s="67">
        <v>6529425</v>
      </c>
      <c r="G11" s="67">
        <v>6638925</v>
      </c>
      <c r="H11" s="56">
        <v>6847425</v>
      </c>
      <c r="I11" s="35"/>
      <c r="J11" s="35"/>
    </row>
    <row r="12" spans="1:10" ht="22.5" customHeight="1">
      <c r="A12" s="210" t="s">
        <v>38</v>
      </c>
      <c r="B12" s="211"/>
      <c r="C12" s="211"/>
      <c r="D12" s="211"/>
      <c r="E12" s="211"/>
      <c r="F12" s="55">
        <v>7500</v>
      </c>
      <c r="G12" s="55">
        <v>7500</v>
      </c>
      <c r="H12" s="56">
        <v>7500</v>
      </c>
      <c r="I12" s="35"/>
      <c r="J12" s="35"/>
    </row>
    <row r="13" spans="1:10" ht="22.5" customHeight="1">
      <c r="A13" s="206" t="s">
        <v>2</v>
      </c>
      <c r="B13" s="207"/>
      <c r="C13" s="207"/>
      <c r="D13" s="207"/>
      <c r="E13" s="207"/>
      <c r="F13" s="65">
        <f>+F7-F10</f>
        <v>-13000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12"/>
      <c r="B14" s="202"/>
      <c r="C14" s="202"/>
      <c r="D14" s="202"/>
      <c r="E14" s="202"/>
      <c r="F14" s="203"/>
      <c r="G14" s="203"/>
      <c r="H14" s="203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3" t="s">
        <v>39</v>
      </c>
      <c r="B16" s="214"/>
      <c r="C16" s="214"/>
      <c r="D16" s="214"/>
      <c r="E16" s="215"/>
      <c r="F16" s="68">
        <v>13000</v>
      </c>
      <c r="G16" s="68"/>
      <c r="H16" s="69"/>
      <c r="J16" s="35"/>
    </row>
    <row r="17" spans="1:10" ht="34.5" customHeight="1">
      <c r="A17" s="216" t="s">
        <v>40</v>
      </c>
      <c r="B17" s="217"/>
      <c r="C17" s="217"/>
      <c r="D17" s="217"/>
      <c r="E17" s="218"/>
      <c r="F17" s="70">
        <v>13000</v>
      </c>
      <c r="G17" s="70"/>
      <c r="H17" s="65"/>
      <c r="J17" s="35"/>
    </row>
    <row r="18" spans="1:10" s="40" customFormat="1" ht="25.5" customHeight="1">
      <c r="A18" s="201"/>
      <c r="B18" s="202"/>
      <c r="C18" s="202"/>
      <c r="D18" s="202"/>
      <c r="E18" s="202"/>
      <c r="F18" s="203"/>
      <c r="G18" s="203"/>
      <c r="H18" s="203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4" t="s">
        <v>3</v>
      </c>
      <c r="B20" s="205"/>
      <c r="C20" s="205"/>
      <c r="D20" s="205"/>
      <c r="E20" s="205"/>
      <c r="F20" s="55"/>
      <c r="G20" s="55"/>
      <c r="H20" s="55"/>
      <c r="J20" s="71"/>
    </row>
    <row r="21" spans="1:8" s="40" customFormat="1" ht="33.75" customHeight="1">
      <c r="A21" s="204" t="s">
        <v>4</v>
      </c>
      <c r="B21" s="205"/>
      <c r="C21" s="205"/>
      <c r="D21" s="205"/>
      <c r="E21" s="205"/>
      <c r="F21" s="55"/>
      <c r="G21" s="55"/>
      <c r="H21" s="55"/>
    </row>
    <row r="22" spans="1:11" s="40" customFormat="1" ht="22.5" customHeight="1">
      <c r="A22" s="206" t="s">
        <v>5</v>
      </c>
      <c r="B22" s="207"/>
      <c r="C22" s="207"/>
      <c r="D22" s="207"/>
      <c r="E22" s="207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01"/>
      <c r="B23" s="202"/>
      <c r="C23" s="202"/>
      <c r="D23" s="202"/>
      <c r="E23" s="202"/>
      <c r="F23" s="203"/>
      <c r="G23" s="203"/>
      <c r="H23" s="203"/>
    </row>
    <row r="24" spans="1:8" s="40" customFormat="1" ht="22.5" customHeight="1">
      <c r="A24" s="208" t="s">
        <v>6</v>
      </c>
      <c r="B24" s="205"/>
      <c r="C24" s="205"/>
      <c r="D24" s="205"/>
      <c r="E24" s="20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199" t="s">
        <v>41</v>
      </c>
      <c r="B26" s="200"/>
      <c r="C26" s="200"/>
      <c r="D26" s="200"/>
      <c r="E26" s="200"/>
      <c r="F26" s="200"/>
      <c r="G26" s="200"/>
      <c r="H26" s="200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SheetLayoutView="100" zoomScalePageLayoutView="0" workbookViewId="0" topLeftCell="A46">
      <selection activeCell="G52" sqref="G52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2" t="s">
        <v>7</v>
      </c>
      <c r="B1" s="212"/>
      <c r="C1" s="212"/>
      <c r="D1" s="212"/>
      <c r="E1" s="212"/>
      <c r="F1" s="212"/>
      <c r="G1" s="212"/>
      <c r="H1" s="212"/>
      <c r="I1" s="212"/>
      <c r="J1" s="236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32" t="s">
        <v>9</v>
      </c>
      <c r="B3" s="229" t="s">
        <v>36</v>
      </c>
      <c r="C3" s="230"/>
      <c r="D3" s="231"/>
      <c r="E3" s="231"/>
      <c r="F3" s="231"/>
      <c r="G3" s="231"/>
      <c r="H3" s="231"/>
      <c r="I3" s="231"/>
      <c r="J3" s="232"/>
    </row>
    <row r="4" spans="1:10" s="2" customFormat="1" ht="102.75" thickBot="1">
      <c r="A4" s="59" t="s">
        <v>51</v>
      </c>
      <c r="B4" s="133" t="s">
        <v>10</v>
      </c>
      <c r="C4" s="133" t="s">
        <v>128</v>
      </c>
      <c r="D4" s="134" t="s">
        <v>11</v>
      </c>
      <c r="E4" s="134" t="s">
        <v>12</v>
      </c>
      <c r="F4" s="134" t="s">
        <v>13</v>
      </c>
      <c r="G4" s="134" t="s">
        <v>14</v>
      </c>
      <c r="H4" s="134" t="s">
        <v>35</v>
      </c>
      <c r="I4" s="135" t="s">
        <v>16</v>
      </c>
      <c r="J4" s="136" t="s">
        <v>129</v>
      </c>
    </row>
    <row r="5" spans="1:10" s="2" customFormat="1" ht="13.5" thickBot="1">
      <c r="A5" s="140" t="s">
        <v>130</v>
      </c>
      <c r="B5" s="125">
        <v>11</v>
      </c>
      <c r="C5" s="125">
        <v>12</v>
      </c>
      <c r="D5" s="125">
        <v>32</v>
      </c>
      <c r="E5" s="125">
        <v>49</v>
      </c>
      <c r="F5" s="125">
        <v>54</v>
      </c>
      <c r="G5" s="125">
        <v>62</v>
      </c>
      <c r="H5" s="125">
        <v>72</v>
      </c>
      <c r="I5" s="125">
        <v>82</v>
      </c>
      <c r="J5" s="139"/>
    </row>
    <row r="6" spans="1:10" s="2" customFormat="1" ht="12.75" customHeight="1">
      <c r="A6" s="137">
        <v>636</v>
      </c>
      <c r="B6" s="159">
        <f>SUM(B7:B9)</f>
        <v>0</v>
      </c>
      <c r="C6" s="159">
        <f aca="true" t="shared" si="0" ref="C6:I6">SUM(C7:C9)</f>
        <v>0</v>
      </c>
      <c r="D6" s="159">
        <f t="shared" si="0"/>
        <v>0</v>
      </c>
      <c r="E6" s="159">
        <f t="shared" si="0"/>
        <v>0</v>
      </c>
      <c r="F6" s="159">
        <f t="shared" si="0"/>
        <v>5693500</v>
      </c>
      <c r="G6" s="159">
        <f t="shared" si="0"/>
        <v>0</v>
      </c>
      <c r="H6" s="159">
        <f t="shared" si="0"/>
        <v>0</v>
      </c>
      <c r="I6" s="159">
        <f t="shared" si="0"/>
        <v>0</v>
      </c>
      <c r="J6" s="145">
        <f aca="true" t="shared" si="1" ref="J6:J30">SUM(B6:I6)</f>
        <v>5693500</v>
      </c>
    </row>
    <row r="7" spans="1:10" s="2" customFormat="1" ht="12.75" customHeight="1">
      <c r="A7" s="161">
        <v>6361</v>
      </c>
      <c r="B7" s="160"/>
      <c r="C7" s="160"/>
      <c r="D7" s="160"/>
      <c r="E7" s="160"/>
      <c r="F7" s="160">
        <v>5691000</v>
      </c>
      <c r="G7" s="160"/>
      <c r="H7" s="160"/>
      <c r="I7" s="160"/>
      <c r="J7" s="162">
        <f t="shared" si="1"/>
        <v>5691000</v>
      </c>
    </row>
    <row r="8" spans="1:10" s="2" customFormat="1" ht="12.75" customHeight="1">
      <c r="A8" s="161">
        <v>6362</v>
      </c>
      <c r="B8" s="160"/>
      <c r="C8" s="160"/>
      <c r="D8" s="160"/>
      <c r="E8" s="160"/>
      <c r="F8" s="160">
        <v>2500</v>
      </c>
      <c r="G8" s="160"/>
      <c r="H8" s="160"/>
      <c r="I8" s="160"/>
      <c r="J8" s="162">
        <f t="shared" si="1"/>
        <v>2500</v>
      </c>
    </row>
    <row r="9" spans="1:10" s="2" customFormat="1" ht="12.75" customHeight="1">
      <c r="A9" s="161">
        <v>6514</v>
      </c>
      <c r="B9" s="160"/>
      <c r="C9" s="160"/>
      <c r="D9" s="160"/>
      <c r="E9" s="160"/>
      <c r="F9" s="160"/>
      <c r="G9" s="160"/>
      <c r="H9" s="160"/>
      <c r="I9" s="160"/>
      <c r="J9" s="162">
        <f t="shared" si="1"/>
        <v>0</v>
      </c>
    </row>
    <row r="10" spans="1:10" s="2" customFormat="1" ht="12.75">
      <c r="A10" s="138">
        <v>652</v>
      </c>
      <c r="B10" s="141">
        <f>SUM(B11)</f>
        <v>0</v>
      </c>
      <c r="C10" s="141">
        <f aca="true" t="shared" si="2" ref="C10:I10">SUM(C11)</f>
        <v>0</v>
      </c>
      <c r="D10" s="141">
        <f t="shared" si="2"/>
        <v>13784</v>
      </c>
      <c r="E10" s="141">
        <f t="shared" si="2"/>
        <v>20000</v>
      </c>
      <c r="F10" s="141">
        <f t="shared" si="2"/>
        <v>6064</v>
      </c>
      <c r="G10" s="141">
        <f t="shared" si="2"/>
        <v>0</v>
      </c>
      <c r="H10" s="141">
        <f t="shared" si="2"/>
        <v>0</v>
      </c>
      <c r="I10" s="141">
        <f t="shared" si="2"/>
        <v>0</v>
      </c>
      <c r="J10" s="145">
        <f t="shared" si="1"/>
        <v>39848</v>
      </c>
    </row>
    <row r="11" spans="1:10" s="2" customFormat="1" ht="12.75">
      <c r="A11" s="163">
        <v>6526</v>
      </c>
      <c r="B11" s="164"/>
      <c r="C11" s="164"/>
      <c r="D11" s="164">
        <v>13784</v>
      </c>
      <c r="E11" s="164">
        <v>20000</v>
      </c>
      <c r="F11" s="164">
        <v>6064</v>
      </c>
      <c r="G11" s="164"/>
      <c r="H11" s="164"/>
      <c r="I11" s="164"/>
      <c r="J11" s="162">
        <f t="shared" si="1"/>
        <v>39848</v>
      </c>
    </row>
    <row r="12" spans="1:10" s="2" customFormat="1" ht="12.75">
      <c r="A12" s="138">
        <v>653</v>
      </c>
      <c r="B12" s="141">
        <f>SUM(B13:B14)</f>
        <v>0</v>
      </c>
      <c r="C12" s="141">
        <f aca="true" t="shared" si="3" ref="C12:I12">SUM(C13:C14)</f>
        <v>0</v>
      </c>
      <c r="D12" s="141">
        <f t="shared" si="3"/>
        <v>0</v>
      </c>
      <c r="E12" s="141">
        <f t="shared" si="3"/>
        <v>0</v>
      </c>
      <c r="F12" s="141">
        <f t="shared" si="3"/>
        <v>0</v>
      </c>
      <c r="G12" s="141">
        <f t="shared" si="3"/>
        <v>0</v>
      </c>
      <c r="H12" s="141">
        <f t="shared" si="3"/>
        <v>0</v>
      </c>
      <c r="I12" s="141">
        <f t="shared" si="3"/>
        <v>0</v>
      </c>
      <c r="J12" s="145">
        <f t="shared" si="1"/>
        <v>0</v>
      </c>
    </row>
    <row r="13" spans="1:10" s="2" customFormat="1" ht="12.75">
      <c r="A13" s="163">
        <v>6531</v>
      </c>
      <c r="B13" s="164"/>
      <c r="C13" s="164"/>
      <c r="D13" s="164"/>
      <c r="E13" s="164"/>
      <c r="F13" s="164"/>
      <c r="G13" s="164"/>
      <c r="H13" s="164"/>
      <c r="I13" s="164"/>
      <c r="J13" s="162">
        <f t="shared" si="1"/>
        <v>0</v>
      </c>
    </row>
    <row r="14" spans="1:10" s="2" customFormat="1" ht="12.75">
      <c r="A14" s="163">
        <v>6532</v>
      </c>
      <c r="B14" s="164"/>
      <c r="C14" s="164"/>
      <c r="D14" s="164"/>
      <c r="E14" s="164"/>
      <c r="F14" s="164"/>
      <c r="G14" s="164"/>
      <c r="H14" s="164"/>
      <c r="I14" s="164"/>
      <c r="J14" s="162">
        <f t="shared" si="1"/>
        <v>0</v>
      </c>
    </row>
    <row r="15" spans="1:10" s="2" customFormat="1" ht="12.75">
      <c r="A15" s="138">
        <v>661</v>
      </c>
      <c r="B15" s="141">
        <f>SUM(B16:B17)</f>
        <v>0</v>
      </c>
      <c r="C15" s="141">
        <f aca="true" t="shared" si="4" ref="C15:I15">SUM(C16:C17)</f>
        <v>0</v>
      </c>
      <c r="D15" s="141">
        <f t="shared" si="4"/>
        <v>23000</v>
      </c>
      <c r="E15" s="141">
        <f t="shared" si="4"/>
        <v>0</v>
      </c>
      <c r="F15" s="141">
        <f t="shared" si="4"/>
        <v>0</v>
      </c>
      <c r="G15" s="141">
        <f t="shared" si="4"/>
        <v>0</v>
      </c>
      <c r="H15" s="141">
        <f t="shared" si="4"/>
        <v>0</v>
      </c>
      <c r="I15" s="141">
        <f t="shared" si="4"/>
        <v>0</v>
      </c>
      <c r="J15" s="145">
        <f t="shared" si="1"/>
        <v>23000</v>
      </c>
    </row>
    <row r="16" spans="1:10" s="2" customFormat="1" ht="12.75">
      <c r="A16" s="163">
        <v>6614</v>
      </c>
      <c r="B16" s="164"/>
      <c r="C16" s="164"/>
      <c r="D16" s="164">
        <v>3000</v>
      </c>
      <c r="E16" s="164"/>
      <c r="F16" s="164"/>
      <c r="G16" s="164"/>
      <c r="H16" s="164"/>
      <c r="I16" s="164"/>
      <c r="J16" s="162">
        <f t="shared" si="1"/>
        <v>3000</v>
      </c>
    </row>
    <row r="17" spans="1:10" s="2" customFormat="1" ht="12.75">
      <c r="A17" s="163">
        <v>6615</v>
      </c>
      <c r="B17" s="164"/>
      <c r="C17" s="164"/>
      <c r="D17" s="164">
        <v>20000</v>
      </c>
      <c r="E17" s="164"/>
      <c r="F17" s="164"/>
      <c r="G17" s="164"/>
      <c r="H17" s="164"/>
      <c r="I17" s="164"/>
      <c r="J17" s="162">
        <f t="shared" si="1"/>
        <v>20000</v>
      </c>
    </row>
    <row r="18" spans="1:10" s="2" customFormat="1" ht="12.75">
      <c r="A18" s="138">
        <v>663</v>
      </c>
      <c r="B18" s="141">
        <f>SUM(B19:B20)</f>
        <v>0</v>
      </c>
      <c r="C18" s="141">
        <f aca="true" t="shared" si="5" ref="C18:I18">SUM(C19:C20)</f>
        <v>0</v>
      </c>
      <c r="D18" s="141">
        <f t="shared" si="5"/>
        <v>0</v>
      </c>
      <c r="E18" s="141">
        <f t="shared" si="5"/>
        <v>0</v>
      </c>
      <c r="F18" s="141">
        <f t="shared" si="5"/>
        <v>0</v>
      </c>
      <c r="G18" s="141">
        <f t="shared" si="5"/>
        <v>0</v>
      </c>
      <c r="H18" s="141">
        <f t="shared" si="5"/>
        <v>0</v>
      </c>
      <c r="I18" s="141">
        <f t="shared" si="5"/>
        <v>0</v>
      </c>
      <c r="J18" s="145">
        <f t="shared" si="1"/>
        <v>0</v>
      </c>
    </row>
    <row r="19" spans="1:10" s="2" customFormat="1" ht="12.75">
      <c r="A19" s="163">
        <v>6631</v>
      </c>
      <c r="B19" s="164"/>
      <c r="C19" s="164"/>
      <c r="D19" s="164"/>
      <c r="E19" s="164"/>
      <c r="F19" s="164"/>
      <c r="G19" s="164"/>
      <c r="H19" s="164"/>
      <c r="I19" s="164"/>
      <c r="J19" s="162">
        <f t="shared" si="1"/>
        <v>0</v>
      </c>
    </row>
    <row r="20" spans="1:10" s="2" customFormat="1" ht="12.75">
      <c r="A20" s="163">
        <v>6632</v>
      </c>
      <c r="B20" s="164"/>
      <c r="C20" s="164"/>
      <c r="D20" s="164"/>
      <c r="E20" s="164"/>
      <c r="F20" s="164"/>
      <c r="G20" s="164"/>
      <c r="H20" s="164"/>
      <c r="I20" s="164"/>
      <c r="J20" s="162">
        <f t="shared" si="1"/>
        <v>0</v>
      </c>
    </row>
    <row r="21" spans="1:10" s="2" customFormat="1" ht="12.75">
      <c r="A21" s="138">
        <v>671</v>
      </c>
      <c r="B21" s="141">
        <f>SUM(B22:B24)</f>
        <v>177000</v>
      </c>
      <c r="C21" s="141">
        <f aca="true" t="shared" si="6" ref="C21:I21">SUM(C22:C24)</f>
        <v>577577</v>
      </c>
      <c r="D21" s="141">
        <f t="shared" si="6"/>
        <v>0</v>
      </c>
      <c r="E21" s="141">
        <f t="shared" si="6"/>
        <v>0</v>
      </c>
      <c r="F21" s="141">
        <f t="shared" si="6"/>
        <v>0</v>
      </c>
      <c r="G21" s="141">
        <f t="shared" si="6"/>
        <v>0</v>
      </c>
      <c r="H21" s="141">
        <f t="shared" si="6"/>
        <v>0</v>
      </c>
      <c r="I21" s="141">
        <f t="shared" si="6"/>
        <v>0</v>
      </c>
      <c r="J21" s="145">
        <f t="shared" si="1"/>
        <v>754577</v>
      </c>
    </row>
    <row r="22" spans="1:10" s="2" customFormat="1" ht="12.75">
      <c r="A22" s="163">
        <v>6711</v>
      </c>
      <c r="B22" s="164">
        <v>176000</v>
      </c>
      <c r="C22" s="164">
        <v>577577</v>
      </c>
      <c r="D22" s="164"/>
      <c r="E22" s="164"/>
      <c r="F22" s="164"/>
      <c r="G22" s="164"/>
      <c r="H22" s="164"/>
      <c r="I22" s="164"/>
      <c r="J22" s="162">
        <f t="shared" si="1"/>
        <v>753577</v>
      </c>
    </row>
    <row r="23" spans="1:10" s="2" customFormat="1" ht="12.75">
      <c r="A23" s="163">
        <v>6712</v>
      </c>
      <c r="B23" s="164">
        <v>1000</v>
      </c>
      <c r="C23" s="164"/>
      <c r="D23" s="164"/>
      <c r="E23" s="164"/>
      <c r="F23" s="164"/>
      <c r="G23" s="164"/>
      <c r="H23" s="164"/>
      <c r="I23" s="164"/>
      <c r="J23" s="162">
        <f t="shared" si="1"/>
        <v>1000</v>
      </c>
    </row>
    <row r="24" spans="1:10" s="2" customFormat="1" ht="12.75">
      <c r="A24" s="163">
        <v>6713</v>
      </c>
      <c r="B24" s="164"/>
      <c r="C24" s="164"/>
      <c r="D24" s="164"/>
      <c r="E24" s="164"/>
      <c r="F24" s="164"/>
      <c r="G24" s="164"/>
      <c r="H24" s="164"/>
      <c r="I24" s="164"/>
      <c r="J24" s="162">
        <f t="shared" si="1"/>
        <v>0</v>
      </c>
    </row>
    <row r="25" spans="1:10" s="2" customFormat="1" ht="12.75">
      <c r="A25" s="138">
        <v>673</v>
      </c>
      <c r="B25" s="141">
        <f>SUM(B26)</f>
        <v>0</v>
      </c>
      <c r="C25" s="141">
        <f aca="true" t="shared" si="7" ref="C25:I25">SUM(C26)</f>
        <v>0</v>
      </c>
      <c r="D25" s="141">
        <f t="shared" si="7"/>
        <v>0</v>
      </c>
      <c r="E25" s="141">
        <f t="shared" si="7"/>
        <v>0</v>
      </c>
      <c r="F25" s="141">
        <f t="shared" si="7"/>
        <v>0</v>
      </c>
      <c r="G25" s="141">
        <f t="shared" si="7"/>
        <v>0</v>
      </c>
      <c r="H25" s="141">
        <f t="shared" si="7"/>
        <v>0</v>
      </c>
      <c r="I25" s="141">
        <f t="shared" si="7"/>
        <v>0</v>
      </c>
      <c r="J25" s="145">
        <f t="shared" si="1"/>
        <v>0</v>
      </c>
    </row>
    <row r="26" spans="1:10" s="2" customFormat="1" ht="12.75">
      <c r="A26" s="163">
        <v>6731</v>
      </c>
      <c r="B26" s="164"/>
      <c r="C26" s="164"/>
      <c r="D26" s="164"/>
      <c r="E26" s="164"/>
      <c r="F26" s="164"/>
      <c r="G26" s="164"/>
      <c r="H26" s="164"/>
      <c r="I26" s="164"/>
      <c r="J26" s="162">
        <f t="shared" si="1"/>
        <v>0</v>
      </c>
    </row>
    <row r="27" spans="1:10" s="2" customFormat="1" ht="12.75">
      <c r="A27" s="138">
        <v>922</v>
      </c>
      <c r="B27" s="141">
        <f>SUM(B28:B29)</f>
        <v>0</v>
      </c>
      <c r="C27" s="141">
        <f aca="true" t="shared" si="8" ref="C27:I27">SUM(C28:C29)</f>
        <v>0</v>
      </c>
      <c r="D27" s="141">
        <f t="shared" si="8"/>
        <v>0</v>
      </c>
      <c r="E27" s="141">
        <f t="shared" si="8"/>
        <v>0</v>
      </c>
      <c r="F27" s="141">
        <f t="shared" si="8"/>
        <v>0</v>
      </c>
      <c r="G27" s="141">
        <f t="shared" si="8"/>
        <v>0</v>
      </c>
      <c r="H27" s="141">
        <f t="shared" si="8"/>
        <v>0</v>
      </c>
      <c r="I27" s="141">
        <f t="shared" si="8"/>
        <v>13000</v>
      </c>
      <c r="J27" s="145">
        <f t="shared" si="1"/>
        <v>13000</v>
      </c>
    </row>
    <row r="28" spans="1:10" s="2" customFormat="1" ht="12.75">
      <c r="A28" s="165">
        <v>9221</v>
      </c>
      <c r="B28" s="166"/>
      <c r="C28" s="166"/>
      <c r="D28" s="167"/>
      <c r="E28" s="167"/>
      <c r="F28" s="167"/>
      <c r="G28" s="167"/>
      <c r="H28" s="168"/>
      <c r="I28" s="168">
        <v>13000</v>
      </c>
      <c r="J28" s="162">
        <f t="shared" si="1"/>
        <v>13000</v>
      </c>
    </row>
    <row r="29" spans="1:10" s="2" customFormat="1" ht="12.75">
      <c r="A29" s="165">
        <v>9222</v>
      </c>
      <c r="B29" s="166"/>
      <c r="C29" s="166"/>
      <c r="D29" s="167"/>
      <c r="E29" s="167"/>
      <c r="F29" s="167"/>
      <c r="G29" s="167"/>
      <c r="H29" s="168"/>
      <c r="I29" s="168"/>
      <c r="J29" s="162">
        <f t="shared" si="1"/>
        <v>0</v>
      </c>
    </row>
    <row r="30" spans="1:10" s="2" customFormat="1" ht="13.5" thickBot="1">
      <c r="A30" s="80"/>
      <c r="B30" s="147"/>
      <c r="C30" s="147"/>
      <c r="D30" s="148"/>
      <c r="E30" s="148"/>
      <c r="F30" s="148"/>
      <c r="G30" s="148"/>
      <c r="H30" s="149"/>
      <c r="I30" s="149"/>
      <c r="J30" s="146">
        <f t="shared" si="1"/>
        <v>0</v>
      </c>
    </row>
    <row r="31" spans="1:10" s="2" customFormat="1" ht="30" customHeight="1" thickBot="1">
      <c r="A31" s="8" t="s">
        <v>17</v>
      </c>
      <c r="B31" s="150">
        <f>SUM(B6,B10,B12,B15,B18,B21,B25,B27)</f>
        <v>177000</v>
      </c>
      <c r="C31" s="150">
        <f aca="true" t="shared" si="9" ref="C31:I31">SUM(C6,C10,C12,C15,C18,C21,C25,C27)</f>
        <v>577577</v>
      </c>
      <c r="D31" s="150">
        <f t="shared" si="9"/>
        <v>36784</v>
      </c>
      <c r="E31" s="150">
        <f t="shared" si="9"/>
        <v>20000</v>
      </c>
      <c r="F31" s="150">
        <f t="shared" si="9"/>
        <v>5699564</v>
      </c>
      <c r="G31" s="150">
        <f t="shared" si="9"/>
        <v>0</v>
      </c>
      <c r="H31" s="150">
        <f t="shared" si="9"/>
        <v>0</v>
      </c>
      <c r="I31" s="150">
        <f t="shared" si="9"/>
        <v>13000</v>
      </c>
      <c r="J31" s="150">
        <f>SUM(J6,J10,J12,J15,J18,J21,J25,J27)</f>
        <v>6523925</v>
      </c>
    </row>
    <row r="32" spans="1:10" s="2" customFormat="1" ht="28.5" customHeight="1" thickBot="1">
      <c r="A32" s="8" t="s">
        <v>37</v>
      </c>
      <c r="B32" s="233">
        <f>B31+C31+D31+E31+F31+G31+H31+I31</f>
        <v>6523925</v>
      </c>
      <c r="C32" s="234"/>
      <c r="D32" s="234"/>
      <c r="E32" s="234"/>
      <c r="F32" s="234"/>
      <c r="G32" s="234"/>
      <c r="H32" s="234"/>
      <c r="I32" s="234"/>
      <c r="J32" s="235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60" t="s">
        <v>9</v>
      </c>
      <c r="B34" s="237" t="s">
        <v>42</v>
      </c>
      <c r="C34" s="238"/>
      <c r="D34" s="239"/>
      <c r="E34" s="239"/>
      <c r="F34" s="239"/>
      <c r="G34" s="239"/>
      <c r="H34" s="239"/>
      <c r="I34" s="240"/>
      <c r="J34" s="126"/>
    </row>
    <row r="35" spans="1:10" ht="99" customHeight="1" thickBot="1">
      <c r="A35" s="61" t="s">
        <v>51</v>
      </c>
      <c r="B35" s="75" t="s">
        <v>10</v>
      </c>
      <c r="C35" s="75" t="s">
        <v>131</v>
      </c>
      <c r="D35" s="76" t="s">
        <v>11</v>
      </c>
      <c r="E35" s="76" t="s">
        <v>12</v>
      </c>
      <c r="F35" s="76" t="s">
        <v>13</v>
      </c>
      <c r="G35" s="76" t="s">
        <v>14</v>
      </c>
      <c r="H35" s="76" t="s">
        <v>35</v>
      </c>
      <c r="I35" s="77" t="s">
        <v>16</v>
      </c>
      <c r="J35" s="127"/>
    </row>
    <row r="36" spans="1:10" ht="12.75">
      <c r="A36" s="78">
        <v>65</v>
      </c>
      <c r="B36" s="151"/>
      <c r="C36" s="151"/>
      <c r="D36" s="152">
        <v>13784</v>
      </c>
      <c r="E36" s="153">
        <v>20000</v>
      </c>
      <c r="F36" s="154">
        <v>6064</v>
      </c>
      <c r="G36" s="154"/>
      <c r="H36" s="155"/>
      <c r="I36" s="156"/>
      <c r="J36" s="128"/>
    </row>
    <row r="37" spans="1:10" ht="12.75">
      <c r="A37" s="79">
        <v>66</v>
      </c>
      <c r="B37" s="142"/>
      <c r="C37" s="142"/>
      <c r="D37" s="143">
        <v>23000</v>
      </c>
      <c r="E37" s="143"/>
      <c r="F37" s="143"/>
      <c r="G37" s="143"/>
      <c r="H37" s="144"/>
      <c r="I37" s="157"/>
      <c r="J37" s="129"/>
    </row>
    <row r="38" spans="1:10" ht="12.75">
      <c r="A38" s="79">
        <v>67</v>
      </c>
      <c r="B38" s="142">
        <v>177000</v>
      </c>
      <c r="C38" s="142">
        <v>577577</v>
      </c>
      <c r="D38" s="143"/>
      <c r="E38" s="143"/>
      <c r="F38" s="143"/>
      <c r="G38" s="143"/>
      <c r="H38" s="144"/>
      <c r="I38" s="157"/>
      <c r="J38" s="129"/>
    </row>
    <row r="39" spans="1:10" ht="12.75">
      <c r="A39" s="79">
        <v>92</v>
      </c>
      <c r="B39" s="142"/>
      <c r="C39" s="142"/>
      <c r="D39" s="143"/>
      <c r="E39" s="143"/>
      <c r="F39" s="143"/>
      <c r="G39" s="143"/>
      <c r="H39" s="144"/>
      <c r="I39" s="157"/>
      <c r="J39" s="129"/>
    </row>
    <row r="40" spans="1:10" ht="12.75">
      <c r="A40" s="79">
        <v>63</v>
      </c>
      <c r="B40" s="142"/>
      <c r="C40" s="142"/>
      <c r="D40" s="143"/>
      <c r="E40" s="143"/>
      <c r="F40" s="143">
        <v>5829000</v>
      </c>
      <c r="G40" s="143"/>
      <c r="H40" s="144"/>
      <c r="I40" s="157"/>
      <c r="J40" s="129"/>
    </row>
    <row r="41" spans="1:10" ht="12.75">
      <c r="A41" s="79"/>
      <c r="B41" s="142"/>
      <c r="C41" s="142"/>
      <c r="D41" s="143"/>
      <c r="E41" s="143"/>
      <c r="F41" s="143"/>
      <c r="G41" s="143"/>
      <c r="H41" s="144"/>
      <c r="I41" s="157"/>
      <c r="J41" s="129"/>
    </row>
    <row r="42" spans="1:10" ht="12.75">
      <c r="A42" s="79"/>
      <c r="B42" s="142"/>
      <c r="C42" s="142"/>
      <c r="D42" s="143"/>
      <c r="E42" s="143"/>
      <c r="F42" s="143"/>
      <c r="G42" s="143"/>
      <c r="H42" s="144"/>
      <c r="I42" s="157"/>
      <c r="J42" s="129"/>
    </row>
    <row r="43" spans="1:10" ht="13.5" thickBot="1">
      <c r="A43" s="80"/>
      <c r="B43" s="147"/>
      <c r="C43" s="147"/>
      <c r="D43" s="148"/>
      <c r="E43" s="148"/>
      <c r="F43" s="148"/>
      <c r="G43" s="148"/>
      <c r="H43" s="149"/>
      <c r="I43" s="158"/>
      <c r="J43" s="129"/>
    </row>
    <row r="44" spans="1:10" s="2" customFormat="1" ht="30" customHeight="1" thickBot="1">
      <c r="A44" s="8" t="s">
        <v>17</v>
      </c>
      <c r="B44" s="150">
        <f>SUM(B36:B43)</f>
        <v>177000</v>
      </c>
      <c r="C44" s="150">
        <f aca="true" t="shared" si="10" ref="C44:I44">SUM(C36:C43)</f>
        <v>577577</v>
      </c>
      <c r="D44" s="150">
        <f t="shared" si="10"/>
        <v>36784</v>
      </c>
      <c r="E44" s="150">
        <f t="shared" si="10"/>
        <v>20000</v>
      </c>
      <c r="F44" s="150">
        <f t="shared" si="10"/>
        <v>5835064</v>
      </c>
      <c r="G44" s="150">
        <f t="shared" si="10"/>
        <v>0</v>
      </c>
      <c r="H44" s="150">
        <f t="shared" si="10"/>
        <v>0</v>
      </c>
      <c r="I44" s="150">
        <f t="shared" si="10"/>
        <v>0</v>
      </c>
      <c r="J44" s="130"/>
    </row>
    <row r="45" spans="1:10" s="2" customFormat="1" ht="28.5" customHeight="1" thickBot="1">
      <c r="A45" s="8" t="s">
        <v>43</v>
      </c>
      <c r="B45" s="226">
        <f>B44+C44+D44+E44+F44+G44+H44+I44</f>
        <v>6646425</v>
      </c>
      <c r="C45" s="227"/>
      <c r="D45" s="227"/>
      <c r="E45" s="227"/>
      <c r="F45" s="227"/>
      <c r="G45" s="227"/>
      <c r="H45" s="227"/>
      <c r="I45" s="228"/>
      <c r="J45" s="131"/>
    </row>
    <row r="46" spans="5:6" ht="9" customHeight="1" thickBot="1">
      <c r="E46" s="11"/>
      <c r="F46" s="12"/>
    </row>
    <row r="47" spans="1:10" ht="26.25" customHeight="1" thickBot="1">
      <c r="A47" s="60" t="s">
        <v>9</v>
      </c>
      <c r="B47" s="241" t="s">
        <v>47</v>
      </c>
      <c r="C47" s="242"/>
      <c r="D47" s="243"/>
      <c r="E47" s="243"/>
      <c r="F47" s="243"/>
      <c r="G47" s="243"/>
      <c r="H47" s="243"/>
      <c r="I47" s="244"/>
      <c r="J47" s="126"/>
    </row>
    <row r="48" spans="1:10" ht="102" customHeight="1" thickBot="1">
      <c r="A48" s="61" t="s">
        <v>51</v>
      </c>
      <c r="B48" s="75" t="s">
        <v>10</v>
      </c>
      <c r="C48" s="133" t="s">
        <v>128</v>
      </c>
      <c r="D48" s="76" t="s">
        <v>11</v>
      </c>
      <c r="E48" s="76" t="s">
        <v>12</v>
      </c>
      <c r="F48" s="76" t="s">
        <v>13</v>
      </c>
      <c r="G48" s="76" t="s">
        <v>14</v>
      </c>
      <c r="H48" s="76" t="s">
        <v>35</v>
      </c>
      <c r="I48" s="77" t="s">
        <v>16</v>
      </c>
      <c r="J48" s="127"/>
    </row>
    <row r="49" spans="1:10" ht="12.75">
      <c r="A49" s="78">
        <v>65</v>
      </c>
      <c r="B49" s="151"/>
      <c r="C49" s="151"/>
      <c r="D49" s="152">
        <v>13784</v>
      </c>
      <c r="E49" s="153">
        <v>20000</v>
      </c>
      <c r="F49" s="154">
        <v>6064</v>
      </c>
      <c r="G49" s="154"/>
      <c r="H49" s="155"/>
      <c r="I49" s="156"/>
      <c r="J49" s="128"/>
    </row>
    <row r="50" spans="1:10" ht="12.75">
      <c r="A50" s="79">
        <v>66</v>
      </c>
      <c r="B50" s="142"/>
      <c r="C50" s="142"/>
      <c r="D50" s="143">
        <v>23000</v>
      </c>
      <c r="E50" s="143"/>
      <c r="F50" s="143"/>
      <c r="G50" s="143"/>
      <c r="H50" s="144"/>
      <c r="I50" s="157"/>
      <c r="J50" s="129"/>
    </row>
    <row r="51" spans="1:10" ht="12.75">
      <c r="A51" s="79">
        <v>67</v>
      </c>
      <c r="B51" s="142">
        <v>177000</v>
      </c>
      <c r="C51" s="142">
        <v>577577</v>
      </c>
      <c r="D51" s="143"/>
      <c r="E51" s="143"/>
      <c r="F51" s="143"/>
      <c r="G51" s="143"/>
      <c r="H51" s="144"/>
      <c r="I51" s="157"/>
      <c r="J51" s="129"/>
    </row>
    <row r="52" spans="1:10" ht="12.75">
      <c r="A52" s="79">
        <v>92</v>
      </c>
      <c r="B52" s="142"/>
      <c r="C52" s="142"/>
      <c r="D52" s="143"/>
      <c r="E52" s="143"/>
      <c r="F52" s="143"/>
      <c r="G52" s="143"/>
      <c r="H52" s="144"/>
      <c r="I52" s="157"/>
      <c r="J52" s="129"/>
    </row>
    <row r="53" spans="1:10" ht="12.75">
      <c r="A53" s="79">
        <v>63</v>
      </c>
      <c r="B53" s="142"/>
      <c r="C53" s="142"/>
      <c r="D53" s="143"/>
      <c r="E53" s="143"/>
      <c r="F53" s="143">
        <v>6037500</v>
      </c>
      <c r="G53" s="143"/>
      <c r="H53" s="144"/>
      <c r="I53" s="157"/>
      <c r="J53" s="129"/>
    </row>
    <row r="54" spans="1:10" ht="13.5" customHeight="1">
      <c r="A54" s="79"/>
      <c r="B54" s="142"/>
      <c r="C54" s="142"/>
      <c r="D54" s="143"/>
      <c r="E54" s="143"/>
      <c r="F54" s="143"/>
      <c r="G54" s="143"/>
      <c r="H54" s="144"/>
      <c r="I54" s="157"/>
      <c r="J54" s="129"/>
    </row>
    <row r="55" spans="1:10" ht="13.5" customHeight="1">
      <c r="A55" s="79"/>
      <c r="B55" s="142"/>
      <c r="C55" s="142"/>
      <c r="D55" s="143"/>
      <c r="E55" s="143"/>
      <c r="F55" s="143"/>
      <c r="G55" s="143"/>
      <c r="H55" s="144"/>
      <c r="I55" s="157"/>
      <c r="J55" s="129"/>
    </row>
    <row r="56" spans="1:10" ht="13.5" customHeight="1" thickBot="1">
      <c r="A56" s="80"/>
      <c r="B56" s="147"/>
      <c r="C56" s="147"/>
      <c r="D56" s="148"/>
      <c r="E56" s="148"/>
      <c r="F56" s="148"/>
      <c r="G56" s="148"/>
      <c r="H56" s="149"/>
      <c r="I56" s="158"/>
      <c r="J56" s="129"/>
    </row>
    <row r="57" spans="1:10" s="2" customFormat="1" ht="30" customHeight="1" thickBot="1">
      <c r="A57" s="8" t="s">
        <v>17</v>
      </c>
      <c r="B57" s="150">
        <f>SUM(B49:B56)</f>
        <v>177000</v>
      </c>
      <c r="C57" s="150">
        <f aca="true" t="shared" si="11" ref="C57:I57">SUM(C49:C56)</f>
        <v>577577</v>
      </c>
      <c r="D57" s="150">
        <f t="shared" si="11"/>
        <v>36784</v>
      </c>
      <c r="E57" s="150">
        <f t="shared" si="11"/>
        <v>20000</v>
      </c>
      <c r="F57" s="150">
        <f t="shared" si="11"/>
        <v>6043564</v>
      </c>
      <c r="G57" s="150">
        <f t="shared" si="11"/>
        <v>0</v>
      </c>
      <c r="H57" s="150">
        <f t="shared" si="11"/>
        <v>0</v>
      </c>
      <c r="I57" s="150">
        <f t="shared" si="11"/>
        <v>0</v>
      </c>
      <c r="J57" s="130"/>
    </row>
    <row r="58" spans="1:10" s="2" customFormat="1" ht="28.5" customHeight="1" thickBot="1">
      <c r="A58" s="8" t="s">
        <v>48</v>
      </c>
      <c r="B58" s="226">
        <f>B57+C57+D57+E57+F57+G57+H57+I57</f>
        <v>6854925</v>
      </c>
      <c r="C58" s="227"/>
      <c r="D58" s="227"/>
      <c r="E58" s="227"/>
      <c r="F58" s="227"/>
      <c r="G58" s="227"/>
      <c r="H58" s="227"/>
      <c r="I58" s="228"/>
      <c r="J58" s="131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24"/>
      <c r="B170" s="225"/>
      <c r="C170" s="225"/>
      <c r="D170" s="225"/>
      <c r="E170" s="225"/>
      <c r="F170" s="225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.7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K76" sqref="K76"/>
    </sheetView>
  </sheetViews>
  <sheetFormatPr defaultColWidth="11.421875" defaultRowHeight="12.75"/>
  <cols>
    <col min="1" max="1" width="8.57421875" style="81" customWidth="1"/>
    <col min="2" max="2" width="16.28125" style="81" customWidth="1"/>
    <col min="3" max="3" width="33.421875" style="82" customWidth="1"/>
    <col min="4" max="4" width="14.28125" style="83" customWidth="1"/>
    <col min="5" max="7" width="10.7109375" style="83" customWidth="1"/>
    <col min="8" max="8" width="10.28125" style="83" customWidth="1"/>
    <col min="9" max="10" width="10.421875" style="83" customWidth="1"/>
    <col min="11" max="12" width="10.7109375" style="83" customWidth="1"/>
    <col min="13" max="14" width="12.28125" style="83" bestFit="1" customWidth="1"/>
    <col min="15" max="16384" width="11.421875" style="1" customWidth="1"/>
  </cols>
  <sheetData>
    <row r="1" spans="1:14" ht="29.25" customHeight="1">
      <c r="A1" s="245" t="s">
        <v>197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66" customHeight="1">
      <c r="A2" s="113" t="s">
        <v>18</v>
      </c>
      <c r="B2" s="113" t="s">
        <v>53</v>
      </c>
      <c r="C2" s="113" t="s">
        <v>19</v>
      </c>
      <c r="D2" s="114" t="s">
        <v>49</v>
      </c>
      <c r="E2" s="115" t="s">
        <v>10</v>
      </c>
      <c r="F2" s="115" t="s">
        <v>128</v>
      </c>
      <c r="G2" s="115" t="s">
        <v>11</v>
      </c>
      <c r="H2" s="115" t="s">
        <v>12</v>
      </c>
      <c r="I2" s="115" t="s">
        <v>13</v>
      </c>
      <c r="J2" s="115" t="s">
        <v>20</v>
      </c>
      <c r="K2" s="115" t="s">
        <v>15</v>
      </c>
      <c r="L2" s="115" t="s">
        <v>16</v>
      </c>
      <c r="M2" s="114" t="s">
        <v>103</v>
      </c>
      <c r="N2" s="114" t="s">
        <v>104</v>
      </c>
    </row>
    <row r="3" spans="1:14" s="120" customFormat="1" ht="21" customHeight="1">
      <c r="A3" s="121"/>
      <c r="B3" s="122"/>
      <c r="C3" s="123" t="s">
        <v>130</v>
      </c>
      <c r="D3" s="124"/>
      <c r="E3" s="125">
        <v>1110</v>
      </c>
      <c r="F3" s="125">
        <v>1210</v>
      </c>
      <c r="G3" s="125">
        <v>3210</v>
      </c>
      <c r="H3" s="125">
        <v>4910</v>
      </c>
      <c r="I3" s="125">
        <v>5410</v>
      </c>
      <c r="J3" s="125">
        <v>6210</v>
      </c>
      <c r="K3" s="125">
        <v>7210</v>
      </c>
      <c r="L3" s="125">
        <v>8210</v>
      </c>
      <c r="M3" s="124"/>
      <c r="N3" s="124"/>
    </row>
    <row r="4" spans="1:14" s="3" customFormat="1" ht="24.75" customHeight="1">
      <c r="A4" s="246" t="s">
        <v>120</v>
      </c>
      <c r="B4" s="247"/>
      <c r="C4" s="248"/>
      <c r="D4" s="102">
        <v>6523925</v>
      </c>
      <c r="E4" s="102">
        <v>177000</v>
      </c>
      <c r="F4" s="102">
        <v>577577</v>
      </c>
      <c r="G4" s="102">
        <v>36784</v>
      </c>
      <c r="H4" s="102">
        <v>20000</v>
      </c>
      <c r="I4" s="102">
        <v>5699564</v>
      </c>
      <c r="J4" s="102"/>
      <c r="K4" s="102"/>
      <c r="L4" s="102">
        <v>13000</v>
      </c>
      <c r="M4" s="102">
        <v>6646425</v>
      </c>
      <c r="N4" s="102">
        <v>6854925</v>
      </c>
    </row>
    <row r="5" spans="1:14" s="3" customFormat="1" ht="39.75" customHeight="1">
      <c r="A5" s="249" t="s">
        <v>124</v>
      </c>
      <c r="B5" s="250"/>
      <c r="C5" s="105" t="s">
        <v>121</v>
      </c>
      <c r="D5" s="102">
        <v>577577</v>
      </c>
      <c r="E5" s="93"/>
      <c r="F5" s="93">
        <v>577577</v>
      </c>
      <c r="G5" s="93"/>
      <c r="H5" s="93"/>
      <c r="I5" s="93">
        <v>5699564</v>
      </c>
      <c r="J5" s="93"/>
      <c r="K5" s="93"/>
      <c r="L5" s="93"/>
      <c r="M5" s="93">
        <v>577577</v>
      </c>
      <c r="N5" s="93">
        <v>577577</v>
      </c>
    </row>
    <row r="6" spans="1:14" s="3" customFormat="1" ht="39.75" customHeight="1">
      <c r="A6" s="96" t="s">
        <v>132</v>
      </c>
      <c r="B6" s="169"/>
      <c r="C6" s="118" t="s">
        <v>127</v>
      </c>
      <c r="D6" s="194">
        <v>26265</v>
      </c>
      <c r="E6" s="194"/>
      <c r="F6" s="109">
        <v>26265</v>
      </c>
      <c r="G6" s="109"/>
      <c r="H6" s="109"/>
      <c r="I6" s="109"/>
      <c r="J6" s="109"/>
      <c r="K6" s="109"/>
      <c r="L6" s="109"/>
      <c r="M6" s="109">
        <v>26265</v>
      </c>
      <c r="N6" s="109">
        <v>26265</v>
      </c>
    </row>
    <row r="7" spans="1:14" s="3" customFormat="1" ht="12.75" customHeight="1">
      <c r="A7" s="97">
        <v>3</v>
      </c>
      <c r="B7" s="106"/>
      <c r="C7" s="91" t="s">
        <v>50</v>
      </c>
      <c r="D7" s="191">
        <v>26265</v>
      </c>
      <c r="E7" s="190"/>
      <c r="F7" s="180">
        <v>26265</v>
      </c>
      <c r="G7" s="180"/>
      <c r="H7" s="180"/>
      <c r="I7" s="180"/>
      <c r="J7" s="180"/>
      <c r="K7" s="180"/>
      <c r="L7" s="180"/>
      <c r="M7" s="180">
        <v>26265</v>
      </c>
      <c r="N7" s="180">
        <v>26265</v>
      </c>
    </row>
    <row r="8" spans="1:14" s="3" customFormat="1" ht="12.75" customHeight="1">
      <c r="A8" s="97">
        <v>32</v>
      </c>
      <c r="B8" s="106"/>
      <c r="C8" s="91" t="s">
        <v>25</v>
      </c>
      <c r="D8" s="192">
        <v>26265</v>
      </c>
      <c r="E8" s="190"/>
      <c r="F8" s="180">
        <v>26265</v>
      </c>
      <c r="G8" s="180"/>
      <c r="H8" s="180"/>
      <c r="I8" s="180"/>
      <c r="J8" s="180"/>
      <c r="K8" s="180"/>
      <c r="L8" s="180"/>
      <c r="M8" s="180">
        <v>26265</v>
      </c>
      <c r="N8" s="180">
        <v>26265</v>
      </c>
    </row>
    <row r="9" spans="1:14" s="3" customFormat="1" ht="12.75" customHeight="1">
      <c r="A9" s="97">
        <v>323</v>
      </c>
      <c r="B9" s="106"/>
      <c r="C9" s="91" t="s">
        <v>28</v>
      </c>
      <c r="D9" s="192">
        <v>26265</v>
      </c>
      <c r="E9" s="190"/>
      <c r="F9" s="180">
        <v>26265</v>
      </c>
      <c r="G9" s="180"/>
      <c r="H9" s="180"/>
      <c r="I9" s="180"/>
      <c r="J9" s="180"/>
      <c r="K9" s="180"/>
      <c r="L9" s="180"/>
      <c r="M9" s="185"/>
      <c r="N9" s="185"/>
    </row>
    <row r="10" spans="1:14" s="3" customFormat="1" ht="12.75" customHeight="1">
      <c r="A10" s="97">
        <v>3232</v>
      </c>
      <c r="B10" s="107">
        <v>934</v>
      </c>
      <c r="C10" s="91" t="s">
        <v>60</v>
      </c>
      <c r="D10" s="99">
        <v>26265</v>
      </c>
      <c r="E10" s="180"/>
      <c r="F10" s="180">
        <v>26265</v>
      </c>
      <c r="G10" s="185"/>
      <c r="H10" s="185"/>
      <c r="I10" s="185"/>
      <c r="J10" s="185"/>
      <c r="K10" s="185"/>
      <c r="L10" s="185"/>
      <c r="M10" s="185"/>
      <c r="N10" s="185"/>
    </row>
    <row r="11" spans="1:14" s="3" customFormat="1" ht="12.75" customHeight="1">
      <c r="A11" s="97"/>
      <c r="B11" s="106"/>
      <c r="C11" s="91"/>
      <c r="D11" s="92"/>
      <c r="E11" s="180"/>
      <c r="F11" s="180"/>
      <c r="G11" s="185"/>
      <c r="H11" s="185"/>
      <c r="I11" s="185"/>
      <c r="J11" s="185"/>
      <c r="K11" s="185"/>
      <c r="L11" s="185"/>
      <c r="M11" s="185"/>
      <c r="N11" s="185"/>
    </row>
    <row r="12" spans="1:14" s="3" customFormat="1" ht="27.75" customHeight="1">
      <c r="A12" s="96" t="s">
        <v>125</v>
      </c>
      <c r="B12" s="169"/>
      <c r="C12" s="118" t="s">
        <v>122</v>
      </c>
      <c r="D12" s="194">
        <v>225312</v>
      </c>
      <c r="E12" s="194"/>
      <c r="F12" s="194">
        <v>225312</v>
      </c>
      <c r="G12" s="119"/>
      <c r="H12" s="119"/>
      <c r="I12" s="119"/>
      <c r="J12" s="119"/>
      <c r="K12" s="119"/>
      <c r="L12" s="119"/>
      <c r="M12" s="119">
        <v>225312</v>
      </c>
      <c r="N12" s="119">
        <v>225312</v>
      </c>
    </row>
    <row r="13" spans="1:14" s="3" customFormat="1" ht="12.75" customHeight="1">
      <c r="A13" s="97">
        <v>3</v>
      </c>
      <c r="B13" s="106"/>
      <c r="C13" s="91" t="s">
        <v>50</v>
      </c>
      <c r="D13" s="191">
        <v>225312</v>
      </c>
      <c r="E13" s="191"/>
      <c r="F13" s="191">
        <v>225312</v>
      </c>
      <c r="G13" s="92"/>
      <c r="H13" s="92"/>
      <c r="I13" s="92"/>
      <c r="J13" s="92"/>
      <c r="K13" s="92"/>
      <c r="L13" s="92"/>
      <c r="M13" s="92">
        <v>225312</v>
      </c>
      <c r="N13" s="92">
        <v>225312</v>
      </c>
    </row>
    <row r="14" spans="1:14" s="3" customFormat="1" ht="12.75" customHeight="1">
      <c r="A14" s="97">
        <v>32</v>
      </c>
      <c r="B14" s="106"/>
      <c r="C14" s="91" t="s">
        <v>25</v>
      </c>
      <c r="D14" s="192">
        <v>224312</v>
      </c>
      <c r="E14" s="190"/>
      <c r="F14" s="190">
        <v>224312</v>
      </c>
      <c r="G14" s="180"/>
      <c r="H14" s="180"/>
      <c r="I14" s="180"/>
      <c r="J14" s="180"/>
      <c r="K14" s="180"/>
      <c r="L14" s="180"/>
      <c r="M14" s="180">
        <v>224312</v>
      </c>
      <c r="N14" s="180">
        <v>224312</v>
      </c>
    </row>
    <row r="15" spans="1:14" s="3" customFormat="1" ht="12.75" customHeight="1">
      <c r="A15" s="97">
        <v>321</v>
      </c>
      <c r="B15" s="106"/>
      <c r="C15" s="91" t="s">
        <v>26</v>
      </c>
      <c r="D15" s="192">
        <v>47500</v>
      </c>
      <c r="E15" s="190"/>
      <c r="F15" s="190">
        <v>47500</v>
      </c>
      <c r="G15" s="180"/>
      <c r="H15" s="180"/>
      <c r="I15" s="180"/>
      <c r="J15" s="180"/>
      <c r="K15" s="180"/>
      <c r="L15" s="180"/>
      <c r="M15" s="185"/>
      <c r="N15" s="185"/>
    </row>
    <row r="16" spans="1:14" s="3" customFormat="1" ht="12.75" customHeight="1">
      <c r="A16" s="97">
        <v>3211</v>
      </c>
      <c r="B16" s="107">
        <v>935</v>
      </c>
      <c r="C16" s="91" t="s">
        <v>62</v>
      </c>
      <c r="D16" s="99">
        <v>30000</v>
      </c>
      <c r="E16" s="180"/>
      <c r="F16" s="180">
        <v>30000</v>
      </c>
      <c r="G16" s="185"/>
      <c r="H16" s="185"/>
      <c r="I16" s="185"/>
      <c r="J16" s="185"/>
      <c r="K16" s="185"/>
      <c r="L16" s="185"/>
      <c r="M16" s="185"/>
      <c r="N16" s="185"/>
    </row>
    <row r="17" spans="1:14" s="3" customFormat="1" ht="12.75" customHeight="1">
      <c r="A17" s="97">
        <v>3213</v>
      </c>
      <c r="B17" s="107">
        <v>936</v>
      </c>
      <c r="C17" s="91" t="s">
        <v>63</v>
      </c>
      <c r="D17" s="99">
        <v>2500</v>
      </c>
      <c r="E17" s="180"/>
      <c r="F17" s="180">
        <v>2500</v>
      </c>
      <c r="G17" s="185"/>
      <c r="H17" s="185"/>
      <c r="I17" s="185"/>
      <c r="J17" s="185"/>
      <c r="K17" s="185"/>
      <c r="L17" s="185"/>
      <c r="M17" s="185"/>
      <c r="N17" s="185"/>
    </row>
    <row r="18" spans="1:14" s="3" customFormat="1" ht="12.75" customHeight="1">
      <c r="A18" s="97">
        <v>3214</v>
      </c>
      <c r="B18" s="107">
        <v>937</v>
      </c>
      <c r="C18" s="91" t="s">
        <v>64</v>
      </c>
      <c r="D18" s="99">
        <v>15000</v>
      </c>
      <c r="E18" s="180"/>
      <c r="F18" s="180">
        <v>15000</v>
      </c>
      <c r="G18" s="185"/>
      <c r="H18" s="185"/>
      <c r="I18" s="185"/>
      <c r="J18" s="185"/>
      <c r="K18" s="185"/>
      <c r="L18" s="185"/>
      <c r="M18" s="185"/>
      <c r="N18" s="185"/>
    </row>
    <row r="19" spans="1:14" s="3" customFormat="1" ht="12.75" customHeight="1">
      <c r="A19" s="97">
        <v>322</v>
      </c>
      <c r="B19" s="106"/>
      <c r="C19" s="91" t="s">
        <v>27</v>
      </c>
      <c r="D19" s="192">
        <v>67812</v>
      </c>
      <c r="E19" s="190"/>
      <c r="F19" s="190">
        <v>67812</v>
      </c>
      <c r="G19" s="180"/>
      <c r="H19" s="180"/>
      <c r="I19" s="180"/>
      <c r="J19" s="180"/>
      <c r="K19" s="180"/>
      <c r="L19" s="180"/>
      <c r="M19" s="185"/>
      <c r="N19" s="185"/>
    </row>
    <row r="20" spans="1:14" s="3" customFormat="1" ht="12.75" customHeight="1">
      <c r="A20" s="97">
        <v>3221</v>
      </c>
      <c r="B20" s="107">
        <v>938</v>
      </c>
      <c r="C20" s="91" t="s">
        <v>65</v>
      </c>
      <c r="D20" s="193">
        <v>48812</v>
      </c>
      <c r="E20" s="180"/>
      <c r="F20" s="180">
        <v>48812</v>
      </c>
      <c r="G20" s="185"/>
      <c r="H20" s="185"/>
      <c r="I20" s="185"/>
      <c r="J20" s="185"/>
      <c r="K20" s="185"/>
      <c r="L20" s="185"/>
      <c r="M20" s="185"/>
      <c r="N20" s="185"/>
    </row>
    <row r="21" spans="1:14" s="3" customFormat="1" ht="12.75" customHeight="1">
      <c r="A21" s="97">
        <v>3223</v>
      </c>
      <c r="B21" s="107">
        <v>939</v>
      </c>
      <c r="C21" s="91" t="s">
        <v>67</v>
      </c>
      <c r="D21" s="99"/>
      <c r="E21" s="180"/>
      <c r="F21" s="180"/>
      <c r="G21" s="185"/>
      <c r="H21" s="185"/>
      <c r="I21" s="185"/>
      <c r="J21" s="185"/>
      <c r="K21" s="185"/>
      <c r="L21" s="185"/>
      <c r="M21" s="185"/>
      <c r="N21" s="185"/>
    </row>
    <row r="22" spans="1:14" s="3" customFormat="1" ht="12.75" customHeight="1">
      <c r="A22" s="97">
        <v>3224</v>
      </c>
      <c r="B22" s="107">
        <v>940</v>
      </c>
      <c r="C22" s="91" t="s">
        <v>68</v>
      </c>
      <c r="D22" s="99">
        <v>13000</v>
      </c>
      <c r="E22" s="180"/>
      <c r="F22" s="180">
        <v>13000</v>
      </c>
      <c r="G22" s="185"/>
      <c r="H22" s="185"/>
      <c r="I22" s="185"/>
      <c r="J22" s="185"/>
      <c r="K22" s="185"/>
      <c r="L22" s="185"/>
      <c r="M22" s="185"/>
      <c r="N22" s="185"/>
    </row>
    <row r="23" spans="1:14" s="3" customFormat="1" ht="12.75" customHeight="1">
      <c r="A23" s="97">
        <v>3225</v>
      </c>
      <c r="B23" s="107">
        <v>941</v>
      </c>
      <c r="C23" s="91" t="s">
        <v>69</v>
      </c>
      <c r="D23" s="99">
        <v>2000</v>
      </c>
      <c r="E23" s="180"/>
      <c r="F23" s="180">
        <v>2000</v>
      </c>
      <c r="G23" s="185"/>
      <c r="H23" s="185"/>
      <c r="I23" s="185"/>
      <c r="J23" s="185"/>
      <c r="K23" s="185"/>
      <c r="L23" s="185"/>
      <c r="M23" s="185"/>
      <c r="N23" s="185"/>
    </row>
    <row r="24" spans="1:14" s="3" customFormat="1" ht="12.75" customHeight="1">
      <c r="A24" s="97">
        <v>3227</v>
      </c>
      <c r="B24" s="107">
        <v>942</v>
      </c>
      <c r="C24" s="91" t="s">
        <v>70</v>
      </c>
      <c r="D24" s="99">
        <v>4000</v>
      </c>
      <c r="E24" s="180"/>
      <c r="F24" s="180">
        <v>4000</v>
      </c>
      <c r="G24" s="185"/>
      <c r="H24" s="185"/>
      <c r="I24" s="185"/>
      <c r="J24" s="185"/>
      <c r="K24" s="185"/>
      <c r="L24" s="185"/>
      <c r="M24" s="185"/>
      <c r="N24" s="185"/>
    </row>
    <row r="25" spans="1:14" s="3" customFormat="1" ht="12.75" customHeight="1">
      <c r="A25" s="97">
        <v>323</v>
      </c>
      <c r="B25" s="106"/>
      <c r="C25" s="91" t="s">
        <v>28</v>
      </c>
      <c r="D25" s="192">
        <v>89000</v>
      </c>
      <c r="E25" s="190"/>
      <c r="F25" s="190">
        <v>89000</v>
      </c>
      <c r="G25" s="180"/>
      <c r="H25" s="180"/>
      <c r="I25" s="180"/>
      <c r="J25" s="180"/>
      <c r="K25" s="180"/>
      <c r="L25" s="180"/>
      <c r="M25" s="185"/>
      <c r="N25" s="185"/>
    </row>
    <row r="26" spans="1:14" s="3" customFormat="1" ht="12.75" customHeight="1">
      <c r="A26" s="97">
        <v>3231</v>
      </c>
      <c r="B26" s="107">
        <v>943</v>
      </c>
      <c r="C26" s="91" t="s">
        <v>71</v>
      </c>
      <c r="D26" s="99">
        <v>28000</v>
      </c>
      <c r="E26" s="180"/>
      <c r="F26" s="180">
        <v>28000</v>
      </c>
      <c r="G26" s="185"/>
      <c r="H26" s="185"/>
      <c r="I26" s="185"/>
      <c r="J26" s="185"/>
      <c r="K26" s="185"/>
      <c r="L26" s="185"/>
      <c r="M26" s="185"/>
      <c r="N26" s="185"/>
    </row>
    <row r="27" spans="1:14" s="3" customFormat="1" ht="12.75" customHeight="1">
      <c r="A27" s="97">
        <v>3232</v>
      </c>
      <c r="B27" s="107">
        <v>944</v>
      </c>
      <c r="C27" s="91" t="s">
        <v>60</v>
      </c>
      <c r="D27" s="99"/>
      <c r="E27" s="180"/>
      <c r="F27" s="180"/>
      <c r="G27" s="185"/>
      <c r="H27" s="185"/>
      <c r="I27" s="185"/>
      <c r="J27" s="185"/>
      <c r="K27" s="185"/>
      <c r="L27" s="185"/>
      <c r="M27" s="185"/>
      <c r="N27" s="185"/>
    </row>
    <row r="28" spans="1:14" s="3" customFormat="1" ht="12.75" customHeight="1">
      <c r="A28" s="97">
        <v>3233</v>
      </c>
      <c r="B28" s="107">
        <v>945</v>
      </c>
      <c r="C28" s="91" t="s">
        <v>72</v>
      </c>
      <c r="D28" s="99">
        <v>1000</v>
      </c>
      <c r="E28" s="180"/>
      <c r="F28" s="180">
        <v>1000</v>
      </c>
      <c r="G28" s="185"/>
      <c r="H28" s="185"/>
      <c r="I28" s="185"/>
      <c r="J28" s="185"/>
      <c r="K28" s="185"/>
      <c r="L28" s="185"/>
      <c r="M28" s="185"/>
      <c r="N28" s="185"/>
    </row>
    <row r="29" spans="1:14" s="3" customFormat="1" ht="12.75" customHeight="1">
      <c r="A29" s="97">
        <v>3234</v>
      </c>
      <c r="B29" s="107">
        <v>946</v>
      </c>
      <c r="C29" s="91" t="s">
        <v>73</v>
      </c>
      <c r="D29" s="99">
        <v>36000</v>
      </c>
      <c r="E29" s="180"/>
      <c r="F29" s="180">
        <v>36000</v>
      </c>
      <c r="G29" s="185"/>
      <c r="H29" s="185"/>
      <c r="I29" s="185"/>
      <c r="J29" s="185"/>
      <c r="K29" s="185"/>
      <c r="L29" s="185"/>
      <c r="M29" s="185"/>
      <c r="N29" s="185"/>
    </row>
    <row r="30" spans="1:14" s="3" customFormat="1" ht="12.75" customHeight="1">
      <c r="A30" s="97">
        <v>3235</v>
      </c>
      <c r="B30" s="107">
        <v>947</v>
      </c>
      <c r="C30" s="91" t="s">
        <v>74</v>
      </c>
      <c r="D30" s="99">
        <v>4500</v>
      </c>
      <c r="E30" s="180"/>
      <c r="F30" s="180">
        <v>4500</v>
      </c>
      <c r="G30" s="185"/>
      <c r="H30" s="185"/>
      <c r="I30" s="185"/>
      <c r="J30" s="185"/>
      <c r="K30" s="185"/>
      <c r="L30" s="185"/>
      <c r="M30" s="185"/>
      <c r="N30" s="185"/>
    </row>
    <row r="31" spans="1:14" s="3" customFormat="1" ht="12.75" customHeight="1">
      <c r="A31" s="97">
        <v>3236</v>
      </c>
      <c r="B31" s="107">
        <v>948</v>
      </c>
      <c r="C31" s="91" t="s">
        <v>75</v>
      </c>
      <c r="D31" s="99">
        <v>5000</v>
      </c>
      <c r="E31" s="180"/>
      <c r="F31" s="180">
        <v>5000</v>
      </c>
      <c r="G31" s="185"/>
      <c r="H31" s="185"/>
      <c r="I31" s="185"/>
      <c r="J31" s="185"/>
      <c r="K31" s="185"/>
      <c r="L31" s="185"/>
      <c r="M31" s="185"/>
      <c r="N31" s="185"/>
    </row>
    <row r="32" spans="1:14" s="3" customFormat="1" ht="12.75" customHeight="1">
      <c r="A32" s="97">
        <v>3237</v>
      </c>
      <c r="B32" s="107">
        <v>949</v>
      </c>
      <c r="C32" s="91" t="s">
        <v>61</v>
      </c>
      <c r="D32" s="99">
        <v>7500</v>
      </c>
      <c r="E32" s="180"/>
      <c r="F32" s="180">
        <v>7500</v>
      </c>
      <c r="G32" s="185"/>
      <c r="H32" s="185"/>
      <c r="I32" s="185"/>
      <c r="J32" s="185"/>
      <c r="K32" s="185"/>
      <c r="L32" s="185"/>
      <c r="M32" s="185"/>
      <c r="N32" s="185"/>
    </row>
    <row r="33" spans="1:14" s="3" customFormat="1" ht="12.75" customHeight="1">
      <c r="A33" s="97">
        <v>3238</v>
      </c>
      <c r="B33" s="107">
        <v>950</v>
      </c>
      <c r="C33" s="91" t="s">
        <v>76</v>
      </c>
      <c r="D33" s="99">
        <v>5000</v>
      </c>
      <c r="E33" s="180"/>
      <c r="F33" s="180">
        <v>5000</v>
      </c>
      <c r="G33" s="185"/>
      <c r="H33" s="185"/>
      <c r="I33" s="185"/>
      <c r="J33" s="185"/>
      <c r="K33" s="185"/>
      <c r="L33" s="185"/>
      <c r="M33" s="185"/>
      <c r="N33" s="185"/>
    </row>
    <row r="34" spans="1:14" s="3" customFormat="1" ht="12.75" customHeight="1">
      <c r="A34" s="97">
        <v>3239</v>
      </c>
      <c r="B34" s="107">
        <v>951</v>
      </c>
      <c r="C34" s="91" t="s">
        <v>77</v>
      </c>
      <c r="D34" s="99">
        <v>2000</v>
      </c>
      <c r="E34" s="180"/>
      <c r="F34" s="180">
        <v>2000</v>
      </c>
      <c r="G34" s="185"/>
      <c r="H34" s="185"/>
      <c r="I34" s="185"/>
      <c r="J34" s="185"/>
      <c r="K34" s="185"/>
      <c r="L34" s="185"/>
      <c r="M34" s="185"/>
      <c r="N34" s="185"/>
    </row>
    <row r="35" spans="1:14" s="3" customFormat="1" ht="12.75" customHeight="1">
      <c r="A35" s="97">
        <v>324</v>
      </c>
      <c r="B35" s="106"/>
      <c r="C35" s="91" t="s">
        <v>78</v>
      </c>
      <c r="D35" s="99"/>
      <c r="E35" s="180"/>
      <c r="F35" s="180"/>
      <c r="G35" s="180"/>
      <c r="H35" s="180"/>
      <c r="I35" s="180"/>
      <c r="J35" s="180"/>
      <c r="K35" s="180"/>
      <c r="L35" s="180"/>
      <c r="M35" s="185"/>
      <c r="N35" s="185"/>
    </row>
    <row r="36" spans="1:14" s="3" customFormat="1" ht="12.75" customHeight="1">
      <c r="A36" s="97">
        <v>3241</v>
      </c>
      <c r="B36" s="107">
        <v>952</v>
      </c>
      <c r="C36" s="91" t="s">
        <v>78</v>
      </c>
      <c r="D36" s="99"/>
      <c r="E36" s="180"/>
      <c r="F36" s="180"/>
      <c r="G36" s="185"/>
      <c r="H36" s="185"/>
      <c r="I36" s="185"/>
      <c r="J36" s="185"/>
      <c r="K36" s="185"/>
      <c r="L36" s="185"/>
      <c r="M36" s="185"/>
      <c r="N36" s="185"/>
    </row>
    <row r="37" spans="1:14" s="3" customFormat="1" ht="12.75" customHeight="1">
      <c r="A37" s="97">
        <v>329</v>
      </c>
      <c r="B37" s="106"/>
      <c r="C37" s="91" t="s">
        <v>79</v>
      </c>
      <c r="D37" s="192">
        <v>20000</v>
      </c>
      <c r="E37" s="190"/>
      <c r="F37" s="190">
        <v>20000</v>
      </c>
      <c r="G37" s="180"/>
      <c r="H37" s="180"/>
      <c r="I37" s="180"/>
      <c r="J37" s="180"/>
      <c r="K37" s="180"/>
      <c r="L37" s="180"/>
      <c r="M37" s="185"/>
      <c r="N37" s="185"/>
    </row>
    <row r="38" spans="1:14" s="3" customFormat="1" ht="12.75" customHeight="1">
      <c r="A38" s="97">
        <v>3292</v>
      </c>
      <c r="B38" s="107">
        <v>953</v>
      </c>
      <c r="C38" s="91" t="s">
        <v>80</v>
      </c>
      <c r="D38" s="99"/>
      <c r="E38" s="180"/>
      <c r="F38" s="180"/>
      <c r="G38" s="185"/>
      <c r="H38" s="185"/>
      <c r="I38" s="185"/>
      <c r="J38" s="185"/>
      <c r="K38" s="185"/>
      <c r="L38" s="185"/>
      <c r="M38" s="185"/>
      <c r="N38" s="185"/>
    </row>
    <row r="39" spans="1:14" s="3" customFormat="1" ht="12.75" customHeight="1">
      <c r="A39" s="97">
        <v>3293</v>
      </c>
      <c r="B39" s="107">
        <v>954</v>
      </c>
      <c r="C39" s="91" t="s">
        <v>81</v>
      </c>
      <c r="D39" s="99">
        <v>7000</v>
      </c>
      <c r="E39" s="180"/>
      <c r="F39" s="180">
        <v>7000</v>
      </c>
      <c r="G39" s="185"/>
      <c r="H39" s="185"/>
      <c r="I39" s="185"/>
      <c r="J39" s="185"/>
      <c r="K39" s="185"/>
      <c r="L39" s="185"/>
      <c r="M39" s="185"/>
      <c r="N39" s="185"/>
    </row>
    <row r="40" spans="1:14" s="3" customFormat="1" ht="12.75" customHeight="1">
      <c r="A40" s="97">
        <v>3294</v>
      </c>
      <c r="B40" s="107">
        <v>955</v>
      </c>
      <c r="C40" s="100" t="s">
        <v>110</v>
      </c>
      <c r="D40" s="99">
        <v>1000</v>
      </c>
      <c r="E40" s="180"/>
      <c r="F40" s="180">
        <v>1000</v>
      </c>
      <c r="G40" s="185"/>
      <c r="H40" s="185"/>
      <c r="I40" s="185"/>
      <c r="J40" s="185"/>
      <c r="K40" s="185"/>
      <c r="L40" s="185"/>
      <c r="M40" s="185"/>
      <c r="N40" s="185"/>
    </row>
    <row r="41" spans="1:14" s="3" customFormat="1" ht="12.75" customHeight="1">
      <c r="A41" s="97">
        <v>3295</v>
      </c>
      <c r="B41" s="107">
        <v>956</v>
      </c>
      <c r="C41" s="91" t="s">
        <v>82</v>
      </c>
      <c r="D41" s="99">
        <v>2000</v>
      </c>
      <c r="E41" s="180"/>
      <c r="F41" s="180">
        <v>2000</v>
      </c>
      <c r="G41" s="185"/>
      <c r="H41" s="185"/>
      <c r="I41" s="185"/>
      <c r="J41" s="185"/>
      <c r="K41" s="185"/>
      <c r="L41" s="185"/>
      <c r="M41" s="185"/>
      <c r="N41" s="185"/>
    </row>
    <row r="42" spans="1:14" s="3" customFormat="1" ht="12.75" customHeight="1">
      <c r="A42" s="97">
        <v>3299</v>
      </c>
      <c r="B42" s="107">
        <v>957</v>
      </c>
      <c r="C42" s="91" t="s">
        <v>79</v>
      </c>
      <c r="D42" s="99">
        <v>10000</v>
      </c>
      <c r="E42" s="180"/>
      <c r="F42" s="180">
        <v>10000</v>
      </c>
      <c r="G42" s="185"/>
      <c r="H42" s="185"/>
      <c r="I42" s="185"/>
      <c r="J42" s="185"/>
      <c r="K42" s="185"/>
      <c r="L42" s="185"/>
      <c r="M42" s="185"/>
      <c r="N42" s="185"/>
    </row>
    <row r="43" spans="1:14" s="3" customFormat="1" ht="12.75" customHeight="1">
      <c r="A43" s="97">
        <v>34</v>
      </c>
      <c r="B43" s="106"/>
      <c r="C43" s="91" t="s">
        <v>83</v>
      </c>
      <c r="D43" s="192">
        <v>1000</v>
      </c>
      <c r="E43" s="190"/>
      <c r="F43" s="190">
        <v>1000</v>
      </c>
      <c r="G43" s="180"/>
      <c r="H43" s="180"/>
      <c r="I43" s="180"/>
      <c r="J43" s="180"/>
      <c r="K43" s="180"/>
      <c r="L43" s="180"/>
      <c r="M43" s="180">
        <v>1000</v>
      </c>
      <c r="N43" s="180">
        <v>1000</v>
      </c>
    </row>
    <row r="44" spans="1:14" s="3" customFormat="1" ht="12.75" customHeight="1">
      <c r="A44" s="97">
        <v>343</v>
      </c>
      <c r="B44" s="106"/>
      <c r="C44" s="91" t="s">
        <v>29</v>
      </c>
      <c r="D44" s="192">
        <v>1000</v>
      </c>
      <c r="E44" s="191"/>
      <c r="F44" s="191">
        <v>1000</v>
      </c>
      <c r="G44" s="92"/>
      <c r="H44" s="92"/>
      <c r="I44" s="92"/>
      <c r="J44" s="92"/>
      <c r="K44" s="92"/>
      <c r="L44" s="92"/>
      <c r="M44" s="116"/>
      <c r="N44" s="116"/>
    </row>
    <row r="45" spans="1:14" s="3" customFormat="1" ht="12.75" customHeight="1">
      <c r="A45" s="97">
        <v>3431</v>
      </c>
      <c r="B45" s="107">
        <v>958</v>
      </c>
      <c r="C45" s="91" t="s">
        <v>84</v>
      </c>
      <c r="D45" s="99">
        <v>500</v>
      </c>
      <c r="E45" s="92"/>
      <c r="F45" s="92">
        <v>500</v>
      </c>
      <c r="G45" s="116"/>
      <c r="H45" s="116"/>
      <c r="I45" s="116"/>
      <c r="J45" s="116"/>
      <c r="K45" s="116"/>
      <c r="L45" s="116"/>
      <c r="M45" s="116"/>
      <c r="N45" s="116"/>
    </row>
    <row r="46" spans="1:14" s="3" customFormat="1" ht="12.75" customHeight="1">
      <c r="A46" s="97">
        <v>3433</v>
      </c>
      <c r="B46" s="107">
        <v>959</v>
      </c>
      <c r="C46" s="91" t="s">
        <v>85</v>
      </c>
      <c r="D46" s="99">
        <v>200</v>
      </c>
      <c r="E46" s="92"/>
      <c r="F46" s="92">
        <v>200</v>
      </c>
      <c r="G46" s="116"/>
      <c r="H46" s="116"/>
      <c r="I46" s="116"/>
      <c r="J46" s="116"/>
      <c r="K46" s="116"/>
      <c r="L46" s="116"/>
      <c r="M46" s="116"/>
      <c r="N46" s="116"/>
    </row>
    <row r="47" spans="1:14" s="3" customFormat="1" ht="12.75" customHeight="1">
      <c r="A47" s="97">
        <v>3434</v>
      </c>
      <c r="B47" s="107">
        <v>960</v>
      </c>
      <c r="C47" s="91" t="s">
        <v>86</v>
      </c>
      <c r="D47" s="99">
        <v>300</v>
      </c>
      <c r="E47" s="92"/>
      <c r="F47" s="92">
        <v>300</v>
      </c>
      <c r="G47" s="116"/>
      <c r="H47" s="116"/>
      <c r="I47" s="116"/>
      <c r="J47" s="116"/>
      <c r="K47" s="116"/>
      <c r="L47" s="116"/>
      <c r="M47" s="116"/>
      <c r="N47" s="116"/>
    </row>
    <row r="48" spans="1:14" s="3" customFormat="1" ht="12.75" customHeight="1">
      <c r="A48" s="97"/>
      <c r="B48" s="106"/>
      <c r="C48" s="91"/>
      <c r="D48" s="92"/>
      <c r="E48" s="92"/>
      <c r="F48" s="92"/>
      <c r="G48" s="116"/>
      <c r="H48" s="116"/>
      <c r="I48" s="116"/>
      <c r="J48" s="116"/>
      <c r="K48" s="116"/>
      <c r="L48" s="116"/>
      <c r="M48" s="116"/>
      <c r="N48" s="116"/>
    </row>
    <row r="49" spans="1:14" s="3" customFormat="1" ht="26.25" customHeight="1">
      <c r="A49" s="96" t="s">
        <v>126</v>
      </c>
      <c r="B49" s="169"/>
      <c r="C49" s="118" t="s">
        <v>123</v>
      </c>
      <c r="D49" s="194">
        <v>326000</v>
      </c>
      <c r="E49" s="194"/>
      <c r="F49" s="194">
        <v>326000</v>
      </c>
      <c r="G49" s="119"/>
      <c r="H49" s="119"/>
      <c r="I49" s="119"/>
      <c r="J49" s="119"/>
      <c r="K49" s="119"/>
      <c r="L49" s="119"/>
      <c r="M49" s="119">
        <v>326000</v>
      </c>
      <c r="N49" s="119">
        <v>326000</v>
      </c>
    </row>
    <row r="50" spans="1:14" s="3" customFormat="1" ht="12.75" customHeight="1">
      <c r="A50" s="97">
        <v>3</v>
      </c>
      <c r="B50" s="106"/>
      <c r="C50" s="91" t="s">
        <v>50</v>
      </c>
      <c r="D50" s="191">
        <v>326000</v>
      </c>
      <c r="E50" s="190"/>
      <c r="F50" s="190">
        <v>326000</v>
      </c>
      <c r="G50" s="180"/>
      <c r="H50" s="180"/>
      <c r="I50" s="180"/>
      <c r="J50" s="180"/>
      <c r="K50" s="180"/>
      <c r="L50" s="180"/>
      <c r="M50" s="180">
        <v>326000</v>
      </c>
      <c r="N50" s="180">
        <v>326000</v>
      </c>
    </row>
    <row r="51" spans="1:14" s="3" customFormat="1" ht="12.75" customHeight="1">
      <c r="A51" s="97">
        <v>32</v>
      </c>
      <c r="B51" s="106"/>
      <c r="C51" s="91" t="s">
        <v>25</v>
      </c>
      <c r="D51" s="191">
        <v>326000</v>
      </c>
      <c r="E51" s="190"/>
      <c r="F51" s="190">
        <v>326000</v>
      </c>
      <c r="G51" s="180"/>
      <c r="H51" s="180"/>
      <c r="I51" s="180"/>
      <c r="J51" s="180"/>
      <c r="K51" s="180"/>
      <c r="L51" s="180"/>
      <c r="M51" s="180">
        <v>326000</v>
      </c>
      <c r="N51" s="180">
        <v>326000</v>
      </c>
    </row>
    <row r="52" spans="1:14" s="3" customFormat="1" ht="12.75" customHeight="1">
      <c r="A52" s="97">
        <v>322</v>
      </c>
      <c r="B52" s="106"/>
      <c r="C52" s="91" t="s">
        <v>27</v>
      </c>
      <c r="D52" s="192">
        <v>228000</v>
      </c>
      <c r="E52" s="190"/>
      <c r="F52" s="190">
        <v>228000</v>
      </c>
      <c r="G52" s="180"/>
      <c r="H52" s="180"/>
      <c r="I52" s="180"/>
      <c r="J52" s="180"/>
      <c r="K52" s="180"/>
      <c r="L52" s="180"/>
      <c r="M52" s="185"/>
      <c r="N52" s="185"/>
    </row>
    <row r="53" spans="1:14" s="3" customFormat="1" ht="12.75" customHeight="1">
      <c r="A53" s="97">
        <v>3221</v>
      </c>
      <c r="B53" s="107">
        <v>961</v>
      </c>
      <c r="C53" s="91" t="s">
        <v>65</v>
      </c>
      <c r="D53" s="99">
        <v>8000</v>
      </c>
      <c r="E53" s="180"/>
      <c r="F53" s="180">
        <v>8000</v>
      </c>
      <c r="G53" s="185"/>
      <c r="H53" s="185"/>
      <c r="I53" s="185"/>
      <c r="J53" s="185"/>
      <c r="K53" s="185"/>
      <c r="L53" s="185"/>
      <c r="M53" s="185"/>
      <c r="N53" s="185"/>
    </row>
    <row r="54" spans="1:14" s="3" customFormat="1" ht="12.75" customHeight="1">
      <c r="A54" s="97">
        <v>3223</v>
      </c>
      <c r="B54" s="107">
        <v>962</v>
      </c>
      <c r="C54" s="91" t="s">
        <v>67</v>
      </c>
      <c r="D54" s="99">
        <v>220000</v>
      </c>
      <c r="E54" s="180"/>
      <c r="F54" s="180">
        <v>220000</v>
      </c>
      <c r="G54" s="185"/>
      <c r="H54" s="185"/>
      <c r="I54" s="185"/>
      <c r="J54" s="185"/>
      <c r="K54" s="185"/>
      <c r="L54" s="185"/>
      <c r="M54" s="185"/>
      <c r="N54" s="185"/>
    </row>
    <row r="55" spans="1:14" s="3" customFormat="1" ht="12.75" customHeight="1">
      <c r="A55" s="97">
        <v>3225</v>
      </c>
      <c r="B55" s="107">
        <v>963</v>
      </c>
      <c r="C55" s="91" t="s">
        <v>69</v>
      </c>
      <c r="D55" s="99"/>
      <c r="E55" s="180"/>
      <c r="F55" s="180"/>
      <c r="G55" s="185"/>
      <c r="H55" s="185"/>
      <c r="I55" s="185"/>
      <c r="J55" s="185"/>
      <c r="K55" s="185"/>
      <c r="L55" s="185"/>
      <c r="M55" s="185"/>
      <c r="N55" s="185"/>
    </row>
    <row r="56" spans="1:14" s="3" customFormat="1" ht="12.75" customHeight="1">
      <c r="A56" s="97">
        <v>323</v>
      </c>
      <c r="B56" s="106"/>
      <c r="C56" s="91" t="s">
        <v>28</v>
      </c>
      <c r="D56" s="192">
        <v>98000</v>
      </c>
      <c r="E56" s="190"/>
      <c r="F56" s="190">
        <v>98000</v>
      </c>
      <c r="G56" s="180"/>
      <c r="H56" s="180"/>
      <c r="I56" s="180"/>
      <c r="J56" s="180"/>
      <c r="K56" s="180"/>
      <c r="L56" s="180"/>
      <c r="M56" s="185"/>
      <c r="N56" s="185"/>
    </row>
    <row r="57" spans="1:14" s="3" customFormat="1" ht="12.75" customHeight="1">
      <c r="A57" s="97">
        <v>3231</v>
      </c>
      <c r="B57" s="107">
        <v>964</v>
      </c>
      <c r="C57" s="91" t="s">
        <v>71</v>
      </c>
      <c r="D57" s="99"/>
      <c r="E57" s="180"/>
      <c r="F57" s="180"/>
      <c r="G57" s="185"/>
      <c r="H57" s="185"/>
      <c r="I57" s="185"/>
      <c r="J57" s="185"/>
      <c r="K57" s="185"/>
      <c r="L57" s="185"/>
      <c r="M57" s="185"/>
      <c r="N57" s="185"/>
    </row>
    <row r="58" spans="1:14" s="3" customFormat="1" ht="12.75" customHeight="1">
      <c r="A58" s="97">
        <v>3232</v>
      </c>
      <c r="B58" s="107">
        <v>965</v>
      </c>
      <c r="C58" s="91" t="s">
        <v>60</v>
      </c>
      <c r="D58" s="99">
        <v>75000</v>
      </c>
      <c r="E58" s="180"/>
      <c r="F58" s="180">
        <v>75000</v>
      </c>
      <c r="G58" s="185"/>
      <c r="H58" s="185"/>
      <c r="I58" s="185"/>
      <c r="J58" s="185"/>
      <c r="K58" s="185"/>
      <c r="L58" s="185"/>
      <c r="M58" s="185"/>
      <c r="N58" s="185"/>
    </row>
    <row r="59" spans="1:14" s="3" customFormat="1" ht="12.75" customHeight="1">
      <c r="A59" s="97">
        <v>3234</v>
      </c>
      <c r="B59" s="107">
        <v>966</v>
      </c>
      <c r="C59" s="91" t="s">
        <v>73</v>
      </c>
      <c r="D59" s="99">
        <v>11000</v>
      </c>
      <c r="E59" s="180"/>
      <c r="F59" s="180">
        <v>11000</v>
      </c>
      <c r="G59" s="185"/>
      <c r="H59" s="185"/>
      <c r="I59" s="185"/>
      <c r="J59" s="185"/>
      <c r="K59" s="185"/>
      <c r="L59" s="185"/>
      <c r="M59" s="185"/>
      <c r="N59" s="185"/>
    </row>
    <row r="60" spans="1:14" s="3" customFormat="1" ht="12.75" customHeight="1">
      <c r="A60" s="97">
        <v>3235</v>
      </c>
      <c r="B60" s="107">
        <v>967</v>
      </c>
      <c r="C60" s="91" t="s">
        <v>74</v>
      </c>
      <c r="D60" s="99"/>
      <c r="E60" s="180"/>
      <c r="F60" s="180"/>
      <c r="G60" s="185"/>
      <c r="H60" s="185"/>
      <c r="I60" s="185"/>
      <c r="J60" s="185"/>
      <c r="K60" s="185"/>
      <c r="L60" s="185"/>
      <c r="M60" s="185"/>
      <c r="N60" s="185"/>
    </row>
    <row r="61" spans="1:14" s="3" customFormat="1" ht="12.75" customHeight="1">
      <c r="A61" s="97">
        <v>3236</v>
      </c>
      <c r="B61" s="107">
        <v>968</v>
      </c>
      <c r="C61" s="91" t="s">
        <v>75</v>
      </c>
      <c r="D61" s="99">
        <v>12000</v>
      </c>
      <c r="E61" s="180"/>
      <c r="F61" s="180">
        <v>12000</v>
      </c>
      <c r="G61" s="185"/>
      <c r="H61" s="185"/>
      <c r="I61" s="185"/>
      <c r="J61" s="185"/>
      <c r="K61" s="185"/>
      <c r="L61" s="185"/>
      <c r="M61" s="185"/>
      <c r="N61" s="185"/>
    </row>
    <row r="62" spans="1:14" s="3" customFormat="1" ht="12.75" customHeight="1">
      <c r="A62" s="97">
        <v>3237</v>
      </c>
      <c r="B62" s="107">
        <v>969</v>
      </c>
      <c r="C62" s="91" t="s">
        <v>61</v>
      </c>
      <c r="D62" s="99"/>
      <c r="E62" s="180"/>
      <c r="F62" s="180"/>
      <c r="G62" s="185"/>
      <c r="H62" s="185"/>
      <c r="I62" s="185"/>
      <c r="J62" s="185"/>
      <c r="K62" s="185"/>
      <c r="L62" s="185"/>
      <c r="M62" s="185"/>
      <c r="N62" s="185"/>
    </row>
    <row r="63" spans="1:14" s="3" customFormat="1" ht="12.75" customHeight="1">
      <c r="A63" s="97">
        <v>3239</v>
      </c>
      <c r="B63" s="107">
        <v>970</v>
      </c>
      <c r="C63" s="91" t="s">
        <v>77</v>
      </c>
      <c r="D63" s="99"/>
      <c r="E63" s="180"/>
      <c r="F63" s="180"/>
      <c r="G63" s="185"/>
      <c r="H63" s="185"/>
      <c r="I63" s="185"/>
      <c r="J63" s="185"/>
      <c r="K63" s="185"/>
      <c r="L63" s="185"/>
      <c r="M63" s="185"/>
      <c r="N63" s="185"/>
    </row>
    <row r="64" spans="1:14" s="3" customFormat="1" ht="12.75" customHeight="1">
      <c r="A64" s="97">
        <v>329</v>
      </c>
      <c r="B64" s="106"/>
      <c r="C64" s="91" t="s">
        <v>79</v>
      </c>
      <c r="D64" s="99"/>
      <c r="E64" s="180"/>
      <c r="F64" s="180"/>
      <c r="G64" s="180"/>
      <c r="H64" s="180"/>
      <c r="I64" s="180"/>
      <c r="J64" s="180"/>
      <c r="K64" s="180"/>
      <c r="L64" s="180"/>
      <c r="M64" s="185"/>
      <c r="N64" s="185"/>
    </row>
    <row r="65" spans="1:14" s="3" customFormat="1" ht="12.75" customHeight="1">
      <c r="A65" s="97">
        <v>3292</v>
      </c>
      <c r="B65" s="107">
        <v>971</v>
      </c>
      <c r="C65" s="91" t="s">
        <v>80</v>
      </c>
      <c r="D65" s="99"/>
      <c r="E65" s="180"/>
      <c r="F65" s="180"/>
      <c r="G65" s="185"/>
      <c r="H65" s="185"/>
      <c r="I65" s="185"/>
      <c r="J65" s="185"/>
      <c r="K65" s="185"/>
      <c r="L65" s="185"/>
      <c r="M65" s="185"/>
      <c r="N65" s="185"/>
    </row>
    <row r="66" spans="1:14" s="3" customFormat="1" ht="12.75" customHeight="1">
      <c r="A66" s="117"/>
      <c r="B66" s="112"/>
      <c r="C66" s="91"/>
      <c r="D66" s="92"/>
      <c r="E66" s="92"/>
      <c r="F66" s="92"/>
      <c r="G66" s="116"/>
      <c r="H66" s="116"/>
      <c r="I66" s="116"/>
      <c r="J66" s="116"/>
      <c r="K66" s="116"/>
      <c r="L66" s="116"/>
      <c r="M66" s="116"/>
      <c r="N66" s="116"/>
    </row>
    <row r="67" spans="1:14" ht="38.25">
      <c r="A67" s="95" t="s">
        <v>105</v>
      </c>
      <c r="B67" s="84"/>
      <c r="C67" s="85" t="s">
        <v>94</v>
      </c>
      <c r="D67" s="93">
        <v>5714500</v>
      </c>
      <c r="E67" s="93"/>
      <c r="F67" s="93"/>
      <c r="G67" s="93">
        <v>23000</v>
      </c>
      <c r="H67" s="93">
        <v>20000</v>
      </c>
      <c r="I67" s="93">
        <v>5658500</v>
      </c>
      <c r="J67" s="93"/>
      <c r="K67" s="93"/>
      <c r="L67" s="93">
        <v>13000</v>
      </c>
      <c r="M67" s="93">
        <v>5837000</v>
      </c>
      <c r="N67" s="93">
        <v>6045500</v>
      </c>
    </row>
    <row r="68" spans="1:14" ht="25.5">
      <c r="A68" s="96" t="s">
        <v>106</v>
      </c>
      <c r="B68" s="86"/>
      <c r="C68" s="87" t="s">
        <v>107</v>
      </c>
      <c r="D68" s="94">
        <v>5714500</v>
      </c>
      <c r="E68" s="94"/>
      <c r="F68" s="94"/>
      <c r="G68" s="94">
        <v>23000</v>
      </c>
      <c r="H68" s="94">
        <v>20000</v>
      </c>
      <c r="I68" s="94">
        <v>5658500</v>
      </c>
      <c r="J68" s="94"/>
      <c r="K68" s="94"/>
      <c r="L68" s="94">
        <v>13000</v>
      </c>
      <c r="M68" s="94">
        <v>43000</v>
      </c>
      <c r="N68" s="94">
        <v>43000</v>
      </c>
    </row>
    <row r="69" spans="1:14" ht="12.75">
      <c r="A69" s="97">
        <v>3</v>
      </c>
      <c r="B69" s="88"/>
      <c r="C69" s="91" t="s">
        <v>50</v>
      </c>
      <c r="D69" s="92">
        <v>5656000</v>
      </c>
      <c r="E69" s="92"/>
      <c r="F69" s="92"/>
      <c r="G69" s="92">
        <v>19000</v>
      </c>
      <c r="H69" s="92">
        <v>20000</v>
      </c>
      <c r="I69" s="92">
        <v>5656000</v>
      </c>
      <c r="J69" s="92"/>
      <c r="K69" s="92"/>
      <c r="L69" s="92">
        <v>5000</v>
      </c>
      <c r="M69" s="92">
        <v>39000</v>
      </c>
      <c r="N69" s="92">
        <v>39000</v>
      </c>
    </row>
    <row r="70" spans="1:14" ht="12.75">
      <c r="A70" s="98">
        <v>31</v>
      </c>
      <c r="B70" s="88"/>
      <c r="C70" s="89" t="s">
        <v>21</v>
      </c>
      <c r="D70" s="92">
        <v>5359000</v>
      </c>
      <c r="E70" s="180"/>
      <c r="F70" s="180"/>
      <c r="G70" s="180"/>
      <c r="H70" s="180"/>
      <c r="I70" s="180">
        <v>5359000</v>
      </c>
      <c r="J70" s="180"/>
      <c r="K70" s="180"/>
      <c r="L70" s="180"/>
      <c r="M70" s="180"/>
      <c r="N70" s="180"/>
    </row>
    <row r="71" spans="1:14" ht="12.75">
      <c r="A71" s="98">
        <v>311</v>
      </c>
      <c r="B71" s="88"/>
      <c r="C71" s="89" t="s">
        <v>22</v>
      </c>
      <c r="D71" s="92">
        <v>4400000</v>
      </c>
      <c r="E71" s="180"/>
      <c r="F71" s="180"/>
      <c r="G71" s="180"/>
      <c r="H71" s="180"/>
      <c r="I71" s="180">
        <v>4400000</v>
      </c>
      <c r="J71" s="180"/>
      <c r="K71" s="180"/>
      <c r="L71" s="180"/>
      <c r="M71" s="180"/>
      <c r="N71" s="180"/>
    </row>
    <row r="72" spans="1:14" ht="12.75">
      <c r="A72" s="98">
        <v>3111</v>
      </c>
      <c r="B72" s="90" t="s">
        <v>133</v>
      </c>
      <c r="C72" s="89" t="s">
        <v>91</v>
      </c>
      <c r="D72" s="92">
        <v>4400000</v>
      </c>
      <c r="E72" s="180"/>
      <c r="F72" s="180"/>
      <c r="G72" s="186"/>
      <c r="H72" s="186"/>
      <c r="I72" s="186">
        <v>4400000</v>
      </c>
      <c r="J72" s="186"/>
      <c r="K72" s="186"/>
      <c r="L72" s="186"/>
      <c r="M72" s="186"/>
      <c r="N72" s="186"/>
    </row>
    <row r="73" spans="1:14" ht="12.75">
      <c r="A73" s="98">
        <v>3113</v>
      </c>
      <c r="B73" s="90">
        <v>1017</v>
      </c>
      <c r="C73" s="89" t="s">
        <v>108</v>
      </c>
      <c r="D73" s="92"/>
      <c r="E73" s="180"/>
      <c r="F73" s="180"/>
      <c r="G73" s="186"/>
      <c r="H73" s="186"/>
      <c r="I73" s="186"/>
      <c r="J73" s="186"/>
      <c r="K73" s="186"/>
      <c r="L73" s="186"/>
      <c r="M73" s="186"/>
      <c r="N73" s="186"/>
    </row>
    <row r="74" spans="1:14" ht="12.75">
      <c r="A74" s="98">
        <v>3114</v>
      </c>
      <c r="B74" s="90">
        <v>1018</v>
      </c>
      <c r="C74" s="89" t="s">
        <v>134</v>
      </c>
      <c r="D74" s="92"/>
      <c r="E74" s="180"/>
      <c r="F74" s="180"/>
      <c r="G74" s="186"/>
      <c r="H74" s="186"/>
      <c r="I74" s="186"/>
      <c r="J74" s="186"/>
      <c r="K74" s="186"/>
      <c r="L74" s="186"/>
      <c r="M74" s="186"/>
      <c r="N74" s="186"/>
    </row>
    <row r="75" spans="1:14" ht="12.75">
      <c r="A75" s="98">
        <v>312</v>
      </c>
      <c r="B75" s="88"/>
      <c r="C75" s="89" t="s">
        <v>23</v>
      </c>
      <c r="D75" s="92">
        <v>238500</v>
      </c>
      <c r="E75" s="180"/>
      <c r="F75" s="180"/>
      <c r="G75" s="180"/>
      <c r="H75" s="180"/>
      <c r="I75" s="180">
        <v>238500</v>
      </c>
      <c r="J75" s="180"/>
      <c r="K75" s="180"/>
      <c r="L75" s="180"/>
      <c r="M75" s="180"/>
      <c r="N75" s="180"/>
    </row>
    <row r="76" spans="1:14" ht="12.75">
      <c r="A76" s="98">
        <v>3121</v>
      </c>
      <c r="B76" s="90" t="s">
        <v>135</v>
      </c>
      <c r="C76" s="89" t="s">
        <v>23</v>
      </c>
      <c r="D76" s="92">
        <v>238500</v>
      </c>
      <c r="E76" s="180"/>
      <c r="F76" s="180"/>
      <c r="G76" s="186"/>
      <c r="H76" s="186"/>
      <c r="I76" s="186">
        <v>238500</v>
      </c>
      <c r="J76" s="186"/>
      <c r="K76" s="186"/>
      <c r="L76" s="186"/>
      <c r="M76" s="186"/>
      <c r="N76" s="186"/>
    </row>
    <row r="77" spans="1:14" ht="12.75">
      <c r="A77" s="98">
        <v>313</v>
      </c>
      <c r="B77" s="88"/>
      <c r="C77" s="89" t="s">
        <v>24</v>
      </c>
      <c r="D77" s="92">
        <v>720500</v>
      </c>
      <c r="E77" s="180"/>
      <c r="F77" s="180"/>
      <c r="G77" s="180"/>
      <c r="H77" s="180"/>
      <c r="I77" s="180">
        <v>720500</v>
      </c>
      <c r="J77" s="180"/>
      <c r="K77" s="180"/>
      <c r="L77" s="180"/>
      <c r="M77" s="180"/>
      <c r="N77" s="180"/>
    </row>
    <row r="78" spans="1:14" ht="25.5">
      <c r="A78" s="98">
        <v>3132</v>
      </c>
      <c r="B78" s="90" t="s">
        <v>136</v>
      </c>
      <c r="C78" s="89" t="s">
        <v>92</v>
      </c>
      <c r="D78" s="92">
        <v>720500</v>
      </c>
      <c r="E78" s="180"/>
      <c r="F78" s="180"/>
      <c r="G78" s="186"/>
      <c r="H78" s="186"/>
      <c r="I78" s="186">
        <v>720500</v>
      </c>
      <c r="J78" s="186"/>
      <c r="K78" s="186"/>
      <c r="L78" s="186"/>
      <c r="M78" s="186"/>
      <c r="N78" s="186"/>
    </row>
    <row r="79" spans="1:14" ht="25.5">
      <c r="A79" s="98">
        <v>3133</v>
      </c>
      <c r="B79" s="90">
        <v>1024</v>
      </c>
      <c r="C79" s="89" t="s">
        <v>93</v>
      </c>
      <c r="D79" s="92"/>
      <c r="E79" s="180"/>
      <c r="F79" s="180"/>
      <c r="G79" s="186"/>
      <c r="H79" s="186"/>
      <c r="I79" s="186"/>
      <c r="J79" s="186"/>
      <c r="K79" s="186"/>
      <c r="L79" s="186"/>
      <c r="M79" s="186"/>
      <c r="N79" s="186"/>
    </row>
    <row r="80" spans="1:14" ht="12.75">
      <c r="A80" s="98">
        <v>32</v>
      </c>
      <c r="B80" s="88"/>
      <c r="C80" s="89" t="s">
        <v>25</v>
      </c>
      <c r="D80" s="92">
        <v>335500</v>
      </c>
      <c r="E80" s="180"/>
      <c r="F80" s="180"/>
      <c r="G80" s="180">
        <v>13500</v>
      </c>
      <c r="H80" s="180">
        <v>20000</v>
      </c>
      <c r="I80" s="180">
        <v>297000</v>
      </c>
      <c r="J80" s="180"/>
      <c r="K80" s="180"/>
      <c r="L80" s="180">
        <v>5000</v>
      </c>
      <c r="M80" s="180">
        <v>33500</v>
      </c>
      <c r="N80" s="180">
        <v>33500</v>
      </c>
    </row>
    <row r="81" spans="1:14" ht="12.75">
      <c r="A81" s="98">
        <v>321</v>
      </c>
      <c r="B81" s="88"/>
      <c r="C81" s="89" t="s">
        <v>26</v>
      </c>
      <c r="D81" s="92">
        <v>291000</v>
      </c>
      <c r="E81" s="180"/>
      <c r="F81" s="180"/>
      <c r="G81" s="180">
        <v>3000</v>
      </c>
      <c r="H81" s="180">
        <v>5000</v>
      </c>
      <c r="I81" s="180">
        <v>297000</v>
      </c>
      <c r="J81" s="180"/>
      <c r="K81" s="180"/>
      <c r="L81" s="180"/>
      <c r="M81" s="180"/>
      <c r="N81" s="180"/>
    </row>
    <row r="82" spans="1:14" ht="12.75">
      <c r="A82" s="98">
        <v>3211</v>
      </c>
      <c r="B82" s="90" t="s">
        <v>137</v>
      </c>
      <c r="C82" s="89" t="s">
        <v>62</v>
      </c>
      <c r="D82" s="92">
        <v>7000</v>
      </c>
      <c r="E82" s="180"/>
      <c r="F82" s="180"/>
      <c r="G82" s="186">
        <v>2000</v>
      </c>
      <c r="H82" s="186">
        <v>5000</v>
      </c>
      <c r="I82" s="186"/>
      <c r="J82" s="186"/>
      <c r="K82" s="186"/>
      <c r="L82" s="186"/>
      <c r="M82" s="186"/>
      <c r="N82" s="186"/>
    </row>
    <row r="83" spans="1:14" ht="25.5">
      <c r="A83" s="98">
        <v>3212</v>
      </c>
      <c r="B83" s="90" t="s">
        <v>138</v>
      </c>
      <c r="C83" s="89" t="s">
        <v>90</v>
      </c>
      <c r="D83" s="92">
        <v>280000</v>
      </c>
      <c r="E83" s="180"/>
      <c r="F83" s="180"/>
      <c r="G83" s="186"/>
      <c r="H83" s="186"/>
      <c r="I83" s="186">
        <v>280000</v>
      </c>
      <c r="J83" s="186"/>
      <c r="K83" s="186"/>
      <c r="L83" s="186"/>
      <c r="M83" s="186"/>
      <c r="N83" s="186"/>
    </row>
    <row r="84" spans="1:14" ht="12.75">
      <c r="A84" s="98">
        <v>3213</v>
      </c>
      <c r="B84" s="90" t="s">
        <v>139</v>
      </c>
      <c r="C84" s="89" t="s">
        <v>63</v>
      </c>
      <c r="D84" s="92">
        <v>4000</v>
      </c>
      <c r="E84" s="180"/>
      <c r="F84" s="180"/>
      <c r="G84" s="186">
        <v>1000</v>
      </c>
      <c r="H84" s="186"/>
      <c r="I84" s="186">
        <v>3000</v>
      </c>
      <c r="J84" s="186"/>
      <c r="K84" s="186"/>
      <c r="L84" s="186"/>
      <c r="M84" s="186"/>
      <c r="N84" s="186"/>
    </row>
    <row r="85" spans="1:14" ht="25.5">
      <c r="A85" s="98">
        <v>3214</v>
      </c>
      <c r="B85" s="90" t="s">
        <v>140</v>
      </c>
      <c r="C85" s="89" t="s">
        <v>64</v>
      </c>
      <c r="D85" s="92"/>
      <c r="E85" s="180"/>
      <c r="F85" s="180"/>
      <c r="G85" s="186"/>
      <c r="H85" s="186"/>
      <c r="I85" s="186"/>
      <c r="J85" s="186"/>
      <c r="K85" s="186"/>
      <c r="L85" s="186"/>
      <c r="M85" s="186"/>
      <c r="N85" s="186"/>
    </row>
    <row r="86" spans="1:14" ht="12.75">
      <c r="A86" s="98">
        <v>322</v>
      </c>
      <c r="B86" s="88"/>
      <c r="C86" s="89" t="s">
        <v>27</v>
      </c>
      <c r="D86" s="92">
        <v>5000</v>
      </c>
      <c r="E86" s="180"/>
      <c r="F86" s="180"/>
      <c r="G86" s="180">
        <v>3000</v>
      </c>
      <c r="H86" s="180"/>
      <c r="I86" s="180"/>
      <c r="J86" s="180"/>
      <c r="K86" s="180"/>
      <c r="L86" s="180">
        <v>2000</v>
      </c>
      <c r="M86" s="180"/>
      <c r="N86" s="180"/>
    </row>
    <row r="87" spans="1:14" ht="25.5">
      <c r="A87" s="98">
        <v>3221</v>
      </c>
      <c r="B87" s="90" t="s">
        <v>141</v>
      </c>
      <c r="C87" s="89" t="s">
        <v>65</v>
      </c>
      <c r="D87" s="92">
        <v>2000</v>
      </c>
      <c r="E87" s="180"/>
      <c r="F87" s="180"/>
      <c r="G87" s="186"/>
      <c r="H87" s="186"/>
      <c r="I87" s="186"/>
      <c r="J87" s="186"/>
      <c r="K87" s="186"/>
      <c r="L87" s="186">
        <v>2000</v>
      </c>
      <c r="M87" s="186"/>
      <c r="N87" s="186"/>
    </row>
    <row r="88" spans="1:14" ht="12.75">
      <c r="A88" s="98">
        <v>3222</v>
      </c>
      <c r="B88" s="90" t="s">
        <v>142</v>
      </c>
      <c r="C88" s="89" t="s">
        <v>66</v>
      </c>
      <c r="D88" s="92"/>
      <c r="E88" s="180"/>
      <c r="F88" s="180"/>
      <c r="G88" s="186"/>
      <c r="H88" s="186"/>
      <c r="I88" s="186"/>
      <c r="J88" s="186"/>
      <c r="K88" s="186"/>
      <c r="L88" s="186"/>
      <c r="M88" s="186"/>
      <c r="N88" s="186"/>
    </row>
    <row r="89" spans="1:14" ht="12.75">
      <c r="A89" s="98">
        <v>3223</v>
      </c>
      <c r="B89" s="90" t="s">
        <v>143</v>
      </c>
      <c r="C89" s="89" t="s">
        <v>67</v>
      </c>
      <c r="D89" s="92">
        <v>1000</v>
      </c>
      <c r="E89" s="180"/>
      <c r="F89" s="180"/>
      <c r="G89" s="186">
        <v>1000</v>
      </c>
      <c r="H89" s="186"/>
      <c r="I89" s="186"/>
      <c r="J89" s="186"/>
      <c r="K89" s="186"/>
      <c r="L89" s="186"/>
      <c r="M89" s="186"/>
      <c r="N89" s="186"/>
    </row>
    <row r="90" spans="1:14" ht="25.5">
      <c r="A90" s="98">
        <v>3224</v>
      </c>
      <c r="B90" s="90" t="s">
        <v>144</v>
      </c>
      <c r="C90" s="89" t="s">
        <v>68</v>
      </c>
      <c r="D90" s="92">
        <v>2000</v>
      </c>
      <c r="E90" s="180"/>
      <c r="F90" s="180"/>
      <c r="G90" s="186">
        <v>2000</v>
      </c>
      <c r="H90" s="186"/>
      <c r="I90" s="186"/>
      <c r="J90" s="186"/>
      <c r="K90" s="186"/>
      <c r="L90" s="186"/>
      <c r="M90" s="186"/>
      <c r="N90" s="186"/>
    </row>
    <row r="91" spans="1:14" ht="12.75">
      <c r="A91" s="98">
        <v>3225</v>
      </c>
      <c r="B91" s="90" t="s">
        <v>145</v>
      </c>
      <c r="C91" s="89" t="s">
        <v>69</v>
      </c>
      <c r="D91" s="92"/>
      <c r="E91" s="180"/>
      <c r="F91" s="180"/>
      <c r="G91" s="186"/>
      <c r="H91" s="186"/>
      <c r="I91" s="186"/>
      <c r="J91" s="186"/>
      <c r="K91" s="186"/>
      <c r="L91" s="186"/>
      <c r="M91" s="186"/>
      <c r="N91" s="186"/>
    </row>
    <row r="92" spans="1:14" ht="25.5">
      <c r="A92" s="98">
        <v>3227</v>
      </c>
      <c r="B92" s="90" t="s">
        <v>146</v>
      </c>
      <c r="C92" s="89" t="s">
        <v>70</v>
      </c>
      <c r="D92" s="92"/>
      <c r="E92" s="180"/>
      <c r="F92" s="180"/>
      <c r="G92" s="186"/>
      <c r="H92" s="186"/>
      <c r="I92" s="186"/>
      <c r="J92" s="186"/>
      <c r="K92" s="186"/>
      <c r="L92" s="186"/>
      <c r="M92" s="186"/>
      <c r="N92" s="186"/>
    </row>
    <row r="93" spans="1:14" ht="12.75">
      <c r="A93" s="98">
        <v>323</v>
      </c>
      <c r="B93" s="88"/>
      <c r="C93" s="89" t="s">
        <v>28</v>
      </c>
      <c r="D93" s="92">
        <v>5000</v>
      </c>
      <c r="E93" s="180"/>
      <c r="F93" s="180"/>
      <c r="G93" s="180">
        <v>2000</v>
      </c>
      <c r="H93" s="180"/>
      <c r="I93" s="180"/>
      <c r="J93" s="180"/>
      <c r="K93" s="180"/>
      <c r="L93" s="180">
        <v>3000</v>
      </c>
      <c r="M93" s="180"/>
      <c r="N93" s="180"/>
    </row>
    <row r="94" spans="1:14" ht="12.75">
      <c r="A94" s="98">
        <v>3231</v>
      </c>
      <c r="B94" s="90" t="s">
        <v>147</v>
      </c>
      <c r="C94" s="89" t="s">
        <v>71</v>
      </c>
      <c r="D94" s="92">
        <v>2000</v>
      </c>
      <c r="E94" s="180"/>
      <c r="F94" s="180"/>
      <c r="G94" s="186">
        <v>2000</v>
      </c>
      <c r="H94" s="186"/>
      <c r="I94" s="186"/>
      <c r="J94" s="186"/>
      <c r="K94" s="186"/>
      <c r="L94" s="186"/>
      <c r="M94" s="186"/>
      <c r="N94" s="186"/>
    </row>
    <row r="95" spans="1:14" ht="25.5">
      <c r="A95" s="98">
        <v>3232</v>
      </c>
      <c r="B95" s="90" t="s">
        <v>148</v>
      </c>
      <c r="C95" s="89" t="s">
        <v>60</v>
      </c>
      <c r="D95" s="92">
        <v>3000</v>
      </c>
      <c r="E95" s="180"/>
      <c r="F95" s="180"/>
      <c r="G95" s="186"/>
      <c r="H95" s="186"/>
      <c r="I95" s="186"/>
      <c r="J95" s="186"/>
      <c r="K95" s="186"/>
      <c r="L95" s="186">
        <v>3000</v>
      </c>
      <c r="M95" s="186"/>
      <c r="N95" s="186"/>
    </row>
    <row r="96" spans="1:14" ht="12.75">
      <c r="A96" s="98">
        <v>3233</v>
      </c>
      <c r="B96" s="90" t="s">
        <v>149</v>
      </c>
      <c r="C96" s="89" t="s">
        <v>72</v>
      </c>
      <c r="D96" s="92"/>
      <c r="E96" s="180"/>
      <c r="F96" s="180"/>
      <c r="G96" s="186"/>
      <c r="H96" s="186"/>
      <c r="I96" s="186"/>
      <c r="J96" s="186"/>
      <c r="K96" s="186"/>
      <c r="L96" s="186"/>
      <c r="M96" s="186"/>
      <c r="N96" s="186"/>
    </row>
    <row r="97" spans="1:14" ht="12.75">
      <c r="A97" s="98">
        <v>3234</v>
      </c>
      <c r="B97" s="90" t="s">
        <v>150</v>
      </c>
      <c r="C97" s="89" t="s">
        <v>73</v>
      </c>
      <c r="D97" s="92"/>
      <c r="E97" s="180"/>
      <c r="F97" s="180"/>
      <c r="G97" s="186"/>
      <c r="H97" s="186"/>
      <c r="I97" s="186"/>
      <c r="J97" s="186"/>
      <c r="K97" s="186"/>
      <c r="L97" s="186"/>
      <c r="M97" s="186"/>
      <c r="N97" s="186"/>
    </row>
    <row r="98" spans="1:14" ht="12.75">
      <c r="A98" s="98">
        <v>3235</v>
      </c>
      <c r="B98" s="90" t="s">
        <v>151</v>
      </c>
      <c r="C98" s="89" t="s">
        <v>74</v>
      </c>
      <c r="D98" s="92"/>
      <c r="E98" s="180"/>
      <c r="F98" s="180"/>
      <c r="G98" s="186"/>
      <c r="H98" s="186"/>
      <c r="I98" s="186"/>
      <c r="J98" s="186"/>
      <c r="K98" s="186"/>
      <c r="L98" s="186"/>
      <c r="M98" s="186"/>
      <c r="N98" s="186"/>
    </row>
    <row r="99" spans="1:14" ht="12.75">
      <c r="A99" s="98">
        <v>3236</v>
      </c>
      <c r="B99" s="90" t="s">
        <v>152</v>
      </c>
      <c r="C99" s="89" t="s">
        <v>75</v>
      </c>
      <c r="D99" s="92"/>
      <c r="E99" s="180"/>
      <c r="F99" s="180"/>
      <c r="G99" s="186"/>
      <c r="H99" s="186"/>
      <c r="I99" s="186"/>
      <c r="J99" s="186"/>
      <c r="K99" s="186"/>
      <c r="L99" s="186"/>
      <c r="M99" s="186"/>
      <c r="N99" s="186"/>
    </row>
    <row r="100" spans="1:14" ht="12.75">
      <c r="A100" s="98">
        <v>3237</v>
      </c>
      <c r="B100" s="90" t="s">
        <v>153</v>
      </c>
      <c r="C100" s="89" t="s">
        <v>61</v>
      </c>
      <c r="D100" s="92"/>
      <c r="E100" s="180"/>
      <c r="F100" s="180"/>
      <c r="G100" s="186"/>
      <c r="H100" s="186"/>
      <c r="I100" s="186"/>
      <c r="J100" s="186"/>
      <c r="K100" s="186"/>
      <c r="L100" s="186"/>
      <c r="M100" s="186"/>
      <c r="N100" s="186"/>
    </row>
    <row r="101" spans="1:14" ht="12.75">
      <c r="A101" s="98">
        <v>3238</v>
      </c>
      <c r="B101" s="90">
        <v>1084</v>
      </c>
      <c r="C101" s="89" t="s">
        <v>76</v>
      </c>
      <c r="D101" s="92"/>
      <c r="E101" s="180"/>
      <c r="F101" s="180"/>
      <c r="G101" s="186"/>
      <c r="H101" s="186"/>
      <c r="I101" s="186"/>
      <c r="J101" s="186"/>
      <c r="K101" s="186"/>
      <c r="L101" s="186"/>
      <c r="M101" s="186"/>
      <c r="N101" s="186"/>
    </row>
    <row r="102" spans="1:14" ht="12.75">
      <c r="A102" s="98">
        <v>3239</v>
      </c>
      <c r="B102" s="90" t="s">
        <v>154</v>
      </c>
      <c r="C102" s="89" t="s">
        <v>77</v>
      </c>
      <c r="D102" s="92"/>
      <c r="E102" s="180"/>
      <c r="F102" s="180"/>
      <c r="G102" s="186"/>
      <c r="H102" s="186"/>
      <c r="I102" s="186"/>
      <c r="J102" s="186"/>
      <c r="K102" s="186"/>
      <c r="L102" s="186"/>
      <c r="M102" s="186"/>
      <c r="N102" s="186"/>
    </row>
    <row r="103" spans="1:14" ht="25.5">
      <c r="A103" s="98">
        <v>324</v>
      </c>
      <c r="B103" s="88"/>
      <c r="C103" s="89" t="s">
        <v>78</v>
      </c>
      <c r="D103" s="92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</row>
    <row r="104" spans="1:14" ht="25.5">
      <c r="A104" s="98">
        <v>3241</v>
      </c>
      <c r="B104" s="90" t="s">
        <v>155</v>
      </c>
      <c r="C104" s="89" t="s">
        <v>78</v>
      </c>
      <c r="D104" s="92"/>
      <c r="E104" s="180"/>
      <c r="F104" s="180"/>
      <c r="G104" s="186"/>
      <c r="H104" s="186"/>
      <c r="I104" s="186"/>
      <c r="J104" s="186"/>
      <c r="K104" s="186"/>
      <c r="L104" s="186"/>
      <c r="M104" s="186"/>
      <c r="N104" s="186"/>
    </row>
    <row r="105" spans="1:14" ht="25.5">
      <c r="A105" s="98">
        <v>329</v>
      </c>
      <c r="B105" s="88"/>
      <c r="C105" s="89" t="s">
        <v>79</v>
      </c>
      <c r="D105" s="92">
        <v>34500</v>
      </c>
      <c r="E105" s="180"/>
      <c r="F105" s="180"/>
      <c r="G105" s="180">
        <v>5500</v>
      </c>
      <c r="H105" s="180">
        <v>15000</v>
      </c>
      <c r="I105" s="180">
        <v>14000</v>
      </c>
      <c r="J105" s="180"/>
      <c r="K105" s="180"/>
      <c r="L105" s="180"/>
      <c r="M105" s="180"/>
      <c r="N105" s="180"/>
    </row>
    <row r="106" spans="1:14" ht="38.25">
      <c r="A106" s="98">
        <v>3291</v>
      </c>
      <c r="B106" s="90">
        <v>1093</v>
      </c>
      <c r="C106" s="89" t="s">
        <v>109</v>
      </c>
      <c r="D106" s="92"/>
      <c r="E106" s="180"/>
      <c r="F106" s="180"/>
      <c r="G106" s="186"/>
      <c r="H106" s="186"/>
      <c r="I106" s="186"/>
      <c r="J106" s="186"/>
      <c r="K106" s="186"/>
      <c r="L106" s="186"/>
      <c r="M106" s="186"/>
      <c r="N106" s="186"/>
    </row>
    <row r="107" spans="1:14" ht="12.75">
      <c r="A107" s="98">
        <v>3292</v>
      </c>
      <c r="B107" s="90" t="s">
        <v>156</v>
      </c>
      <c r="C107" s="89" t="s">
        <v>80</v>
      </c>
      <c r="D107" s="92"/>
      <c r="E107" s="180"/>
      <c r="F107" s="180"/>
      <c r="G107" s="186"/>
      <c r="H107" s="186"/>
      <c r="I107" s="186"/>
      <c r="J107" s="186"/>
      <c r="K107" s="186"/>
      <c r="L107" s="186"/>
      <c r="M107" s="186"/>
      <c r="N107" s="186"/>
    </row>
    <row r="108" spans="1:14" ht="12.75">
      <c r="A108" s="98">
        <v>3293</v>
      </c>
      <c r="B108" s="90" t="s">
        <v>157</v>
      </c>
      <c r="C108" s="89" t="s">
        <v>81</v>
      </c>
      <c r="D108" s="92">
        <v>1000</v>
      </c>
      <c r="E108" s="180"/>
      <c r="F108" s="180"/>
      <c r="G108" s="186"/>
      <c r="H108" s="186">
        <v>1000</v>
      </c>
      <c r="I108" s="186"/>
      <c r="J108" s="186"/>
      <c r="K108" s="186"/>
      <c r="L108" s="186"/>
      <c r="M108" s="186"/>
      <c r="N108" s="186"/>
    </row>
    <row r="109" spans="1:14" ht="12.75">
      <c r="A109" s="98">
        <v>3294</v>
      </c>
      <c r="B109" s="90" t="s">
        <v>158</v>
      </c>
      <c r="C109" s="100" t="s">
        <v>110</v>
      </c>
      <c r="D109" s="92"/>
      <c r="E109" s="180"/>
      <c r="F109" s="180"/>
      <c r="G109" s="186"/>
      <c r="H109" s="186"/>
      <c r="I109" s="186"/>
      <c r="J109" s="186"/>
      <c r="K109" s="186"/>
      <c r="L109" s="186"/>
      <c r="M109" s="186"/>
      <c r="N109" s="186"/>
    </row>
    <row r="110" spans="1:14" ht="12.75">
      <c r="A110" s="98">
        <v>3295</v>
      </c>
      <c r="B110" s="90" t="s">
        <v>159</v>
      </c>
      <c r="C110" s="89" t="s">
        <v>82</v>
      </c>
      <c r="D110" s="92">
        <v>14000</v>
      </c>
      <c r="E110" s="180"/>
      <c r="F110" s="180"/>
      <c r="G110" s="186"/>
      <c r="H110" s="186"/>
      <c r="I110" s="186">
        <v>14000</v>
      </c>
      <c r="J110" s="186"/>
      <c r="K110" s="186"/>
      <c r="L110" s="186"/>
      <c r="M110" s="186"/>
      <c r="N110" s="186"/>
    </row>
    <row r="111" spans="1:14" ht="25.5">
      <c r="A111" s="98">
        <v>3299</v>
      </c>
      <c r="B111" s="90" t="s">
        <v>160</v>
      </c>
      <c r="C111" s="89" t="s">
        <v>79</v>
      </c>
      <c r="D111" s="92">
        <v>19500</v>
      </c>
      <c r="E111" s="180"/>
      <c r="F111" s="180"/>
      <c r="G111" s="186">
        <v>5500</v>
      </c>
      <c r="H111" s="186">
        <v>14000</v>
      </c>
      <c r="I111" s="186"/>
      <c r="J111" s="186"/>
      <c r="K111" s="186"/>
      <c r="L111" s="186"/>
      <c r="M111" s="186"/>
      <c r="N111" s="186"/>
    </row>
    <row r="112" spans="1:14" ht="12.75">
      <c r="A112" s="98">
        <v>34</v>
      </c>
      <c r="B112" s="88"/>
      <c r="C112" s="89" t="s">
        <v>83</v>
      </c>
      <c r="D112" s="92">
        <v>5500</v>
      </c>
      <c r="E112" s="180"/>
      <c r="F112" s="180"/>
      <c r="G112" s="180">
        <v>5500</v>
      </c>
      <c r="H112" s="180"/>
      <c r="I112" s="180"/>
      <c r="J112" s="180"/>
      <c r="K112" s="180"/>
      <c r="L112" s="180"/>
      <c r="M112" s="180">
        <v>5500</v>
      </c>
      <c r="N112" s="180">
        <v>5500</v>
      </c>
    </row>
    <row r="113" spans="1:14" ht="12.75">
      <c r="A113" s="98">
        <v>343</v>
      </c>
      <c r="B113" s="88"/>
      <c r="C113" s="89" t="s">
        <v>29</v>
      </c>
      <c r="D113" s="92">
        <v>5500</v>
      </c>
      <c r="E113" s="180"/>
      <c r="F113" s="180"/>
      <c r="G113" s="180">
        <v>5500</v>
      </c>
      <c r="H113" s="180"/>
      <c r="I113" s="180"/>
      <c r="J113" s="180"/>
      <c r="K113" s="180"/>
      <c r="L113" s="180"/>
      <c r="M113" s="180"/>
      <c r="N113" s="180"/>
    </row>
    <row r="114" spans="1:14" ht="25.5">
      <c r="A114" s="98">
        <v>3431</v>
      </c>
      <c r="B114" s="90" t="s">
        <v>161</v>
      </c>
      <c r="C114" s="89" t="s">
        <v>84</v>
      </c>
      <c r="D114" s="92">
        <v>5500</v>
      </c>
      <c r="E114" s="180"/>
      <c r="F114" s="180"/>
      <c r="G114" s="187">
        <v>5500</v>
      </c>
      <c r="H114" s="187"/>
      <c r="I114" s="187"/>
      <c r="J114" s="187"/>
      <c r="K114" s="187"/>
      <c r="L114" s="187"/>
      <c r="M114" s="187"/>
      <c r="N114" s="187"/>
    </row>
    <row r="115" spans="1:14" ht="25.5">
      <c r="A115" s="98">
        <v>3432</v>
      </c>
      <c r="B115" s="90" t="s">
        <v>162</v>
      </c>
      <c r="C115" s="89" t="s">
        <v>95</v>
      </c>
      <c r="D115" s="92"/>
      <c r="E115" s="180"/>
      <c r="F115" s="180"/>
      <c r="G115" s="186"/>
      <c r="H115" s="186"/>
      <c r="I115" s="186"/>
      <c r="J115" s="186"/>
      <c r="K115" s="186"/>
      <c r="L115" s="186"/>
      <c r="M115" s="186"/>
      <c r="N115" s="186"/>
    </row>
    <row r="116" spans="1:14" ht="12.75">
      <c r="A116" s="98">
        <v>3433</v>
      </c>
      <c r="B116" s="90">
        <v>1116</v>
      </c>
      <c r="C116" s="89" t="s">
        <v>85</v>
      </c>
      <c r="D116" s="92"/>
      <c r="E116" s="180"/>
      <c r="F116" s="180"/>
      <c r="G116" s="186"/>
      <c r="H116" s="186"/>
      <c r="I116" s="186"/>
      <c r="J116" s="186"/>
      <c r="K116" s="186"/>
      <c r="L116" s="186"/>
      <c r="M116" s="186"/>
      <c r="N116" s="186"/>
    </row>
    <row r="117" spans="1:14" ht="25.5">
      <c r="A117" s="98">
        <v>3434</v>
      </c>
      <c r="B117" s="90">
        <v>1117</v>
      </c>
      <c r="C117" s="89" t="s">
        <v>86</v>
      </c>
      <c r="D117" s="92"/>
      <c r="E117" s="180"/>
      <c r="F117" s="180"/>
      <c r="G117" s="186"/>
      <c r="H117" s="186"/>
      <c r="I117" s="186"/>
      <c r="J117" s="186"/>
      <c r="K117" s="186"/>
      <c r="L117" s="186"/>
      <c r="M117" s="186"/>
      <c r="N117" s="186"/>
    </row>
    <row r="118" spans="1:14" ht="38.25">
      <c r="A118" s="98">
        <v>37</v>
      </c>
      <c r="B118" s="88"/>
      <c r="C118" s="170" t="s">
        <v>116</v>
      </c>
      <c r="D118" s="92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</row>
    <row r="119" spans="1:14" ht="25.5">
      <c r="A119" s="98">
        <v>372</v>
      </c>
      <c r="B119" s="88"/>
      <c r="C119" s="170" t="s">
        <v>117</v>
      </c>
      <c r="D119" s="92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</row>
    <row r="120" spans="1:14" ht="25.5">
      <c r="A120" s="98">
        <v>3722</v>
      </c>
      <c r="B120" s="88" t="s">
        <v>164</v>
      </c>
      <c r="C120" s="170" t="s">
        <v>163</v>
      </c>
      <c r="D120" s="92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</row>
    <row r="121" spans="1:14" ht="25.5">
      <c r="A121" s="98">
        <v>3723</v>
      </c>
      <c r="B121" s="88">
        <v>1121</v>
      </c>
      <c r="C121" s="170" t="s">
        <v>118</v>
      </c>
      <c r="D121" s="92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</row>
    <row r="122" spans="1:14" ht="12.75">
      <c r="A122" s="98">
        <v>38</v>
      </c>
      <c r="B122" s="88"/>
      <c r="C122" s="101" t="s">
        <v>87</v>
      </c>
      <c r="D122" s="92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</row>
    <row r="123" spans="1:14" ht="12.75">
      <c r="A123" s="98">
        <v>381</v>
      </c>
      <c r="B123" s="90"/>
      <c r="C123" s="100" t="s">
        <v>88</v>
      </c>
      <c r="D123" s="92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</row>
    <row r="124" spans="1:14" ht="12.75">
      <c r="A124" s="98">
        <v>3811</v>
      </c>
      <c r="B124" s="88">
        <v>1122</v>
      </c>
      <c r="C124" s="100" t="s">
        <v>89</v>
      </c>
      <c r="D124" s="92"/>
      <c r="E124" s="180"/>
      <c r="F124" s="180"/>
      <c r="G124" s="186"/>
      <c r="H124" s="186"/>
      <c r="I124" s="186"/>
      <c r="J124" s="186"/>
      <c r="K124" s="186"/>
      <c r="L124" s="186"/>
      <c r="M124" s="186"/>
      <c r="N124" s="186"/>
    </row>
    <row r="125" spans="1:14" ht="25.5">
      <c r="A125" s="98">
        <v>4</v>
      </c>
      <c r="B125" s="88"/>
      <c r="C125" s="89" t="s">
        <v>30</v>
      </c>
      <c r="D125" s="92">
        <v>12000</v>
      </c>
      <c r="E125" s="180"/>
      <c r="F125" s="180"/>
      <c r="G125" s="180">
        <v>4000</v>
      </c>
      <c r="H125" s="180"/>
      <c r="I125" s="180">
        <v>2500</v>
      </c>
      <c r="J125" s="180"/>
      <c r="K125" s="180"/>
      <c r="L125" s="180">
        <v>8000</v>
      </c>
      <c r="M125" s="180">
        <v>4000</v>
      </c>
      <c r="N125" s="180">
        <v>4000</v>
      </c>
    </row>
    <row r="126" spans="1:14" ht="25.5">
      <c r="A126" s="98">
        <v>41</v>
      </c>
      <c r="B126" s="90"/>
      <c r="C126" s="89" t="s">
        <v>96</v>
      </c>
      <c r="D126" s="92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</row>
    <row r="127" spans="1:14" ht="12.75">
      <c r="A127" s="98">
        <v>412</v>
      </c>
      <c r="B127" s="88"/>
      <c r="C127" s="89" t="s">
        <v>97</v>
      </c>
      <c r="D127" s="92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</row>
    <row r="128" spans="1:14" ht="12.75">
      <c r="A128" s="98">
        <v>4123</v>
      </c>
      <c r="B128" s="88">
        <v>1123</v>
      </c>
      <c r="C128" s="89" t="s">
        <v>98</v>
      </c>
      <c r="D128" s="92"/>
      <c r="E128" s="180"/>
      <c r="F128" s="180"/>
      <c r="G128" s="186"/>
      <c r="H128" s="186"/>
      <c r="I128" s="186"/>
      <c r="J128" s="186"/>
      <c r="K128" s="186"/>
      <c r="L128" s="186"/>
      <c r="M128" s="186"/>
      <c r="N128" s="186"/>
    </row>
    <row r="129" spans="1:14" ht="25.5">
      <c r="A129" s="111">
        <v>42</v>
      </c>
      <c r="B129" s="104"/>
      <c r="C129" s="89" t="s">
        <v>52</v>
      </c>
      <c r="D129" s="92">
        <v>12000</v>
      </c>
      <c r="E129" s="180"/>
      <c r="F129" s="180"/>
      <c r="G129" s="180">
        <v>4000</v>
      </c>
      <c r="H129" s="180"/>
      <c r="I129" s="180"/>
      <c r="J129" s="180"/>
      <c r="K129" s="180"/>
      <c r="L129" s="180">
        <v>8000</v>
      </c>
      <c r="M129" s="180">
        <v>4000</v>
      </c>
      <c r="N129" s="180">
        <v>4000</v>
      </c>
    </row>
    <row r="130" spans="1:14" ht="12.75">
      <c r="A130" s="98">
        <v>422</v>
      </c>
      <c r="B130" s="88"/>
      <c r="C130" s="89" t="s">
        <v>54</v>
      </c>
      <c r="D130" s="92">
        <v>10000</v>
      </c>
      <c r="E130" s="180"/>
      <c r="F130" s="180"/>
      <c r="G130" s="180">
        <v>4000</v>
      </c>
      <c r="H130" s="180"/>
      <c r="I130" s="180"/>
      <c r="J130" s="180"/>
      <c r="K130" s="180"/>
      <c r="L130" s="180">
        <v>6000</v>
      </c>
      <c r="M130" s="180"/>
      <c r="N130" s="180"/>
    </row>
    <row r="131" spans="1:14" ht="12.75">
      <c r="A131" s="98">
        <v>4221</v>
      </c>
      <c r="B131" s="88" t="s">
        <v>165</v>
      </c>
      <c r="C131" s="89" t="s">
        <v>55</v>
      </c>
      <c r="D131" s="92">
        <v>6000</v>
      </c>
      <c r="E131" s="180"/>
      <c r="F131" s="180"/>
      <c r="G131" s="186">
        <v>4000</v>
      </c>
      <c r="H131" s="186"/>
      <c r="I131" s="186"/>
      <c r="J131" s="186"/>
      <c r="K131" s="186"/>
      <c r="L131" s="186">
        <v>2000</v>
      </c>
      <c r="M131" s="186"/>
      <c r="N131" s="186"/>
    </row>
    <row r="132" spans="1:14" ht="12.75">
      <c r="A132" s="98">
        <v>4222</v>
      </c>
      <c r="B132" s="90" t="s">
        <v>166</v>
      </c>
      <c r="C132" s="89" t="s">
        <v>56</v>
      </c>
      <c r="D132" s="92"/>
      <c r="E132" s="180"/>
      <c r="F132" s="180"/>
      <c r="G132" s="186"/>
      <c r="H132" s="186"/>
      <c r="I132" s="186"/>
      <c r="J132" s="186"/>
      <c r="K132" s="186"/>
      <c r="L132" s="186"/>
      <c r="M132" s="186"/>
      <c r="N132" s="186"/>
    </row>
    <row r="133" spans="1:14" ht="12.75">
      <c r="A133" s="98">
        <v>4223</v>
      </c>
      <c r="B133" s="90" t="s">
        <v>167</v>
      </c>
      <c r="C133" s="89" t="s">
        <v>57</v>
      </c>
      <c r="D133" s="92">
        <v>2000</v>
      </c>
      <c r="E133" s="180"/>
      <c r="F133" s="180"/>
      <c r="G133" s="186"/>
      <c r="H133" s="186"/>
      <c r="I133" s="186"/>
      <c r="J133" s="186"/>
      <c r="K133" s="186"/>
      <c r="L133" s="186">
        <v>2000</v>
      </c>
      <c r="M133" s="186"/>
      <c r="N133" s="186"/>
    </row>
    <row r="134" spans="1:14" ht="25.5">
      <c r="A134" s="98">
        <v>4224</v>
      </c>
      <c r="B134" s="90" t="s">
        <v>168</v>
      </c>
      <c r="C134" s="89" t="s">
        <v>99</v>
      </c>
      <c r="D134" s="92">
        <v>1000</v>
      </c>
      <c r="E134" s="180"/>
      <c r="F134" s="180"/>
      <c r="G134" s="186"/>
      <c r="H134" s="186"/>
      <c r="I134" s="186"/>
      <c r="J134" s="186"/>
      <c r="K134" s="186"/>
      <c r="L134" s="186">
        <v>1000</v>
      </c>
      <c r="M134" s="186"/>
      <c r="N134" s="186"/>
    </row>
    <row r="135" spans="1:14" ht="12.75">
      <c r="A135" s="98">
        <v>4225</v>
      </c>
      <c r="B135" s="90" t="s">
        <v>169</v>
      </c>
      <c r="C135" s="89" t="s">
        <v>100</v>
      </c>
      <c r="D135" s="92"/>
      <c r="E135" s="180"/>
      <c r="F135" s="180"/>
      <c r="G135" s="186"/>
      <c r="H135" s="186"/>
      <c r="I135" s="186"/>
      <c r="J135" s="186"/>
      <c r="K135" s="186"/>
      <c r="L135" s="186"/>
      <c r="M135" s="186"/>
      <c r="N135" s="186"/>
    </row>
    <row r="136" spans="1:14" ht="12.75">
      <c r="A136" s="98">
        <v>4226</v>
      </c>
      <c r="B136" s="90" t="s">
        <v>170</v>
      </c>
      <c r="C136" s="89" t="s">
        <v>58</v>
      </c>
      <c r="D136" s="92">
        <v>1000</v>
      </c>
      <c r="E136" s="180"/>
      <c r="F136" s="180"/>
      <c r="G136" s="186"/>
      <c r="H136" s="186"/>
      <c r="I136" s="186"/>
      <c r="J136" s="186"/>
      <c r="K136" s="186"/>
      <c r="L136" s="186">
        <v>1000</v>
      </c>
      <c r="M136" s="186"/>
      <c r="N136" s="186"/>
    </row>
    <row r="137" spans="1:14" ht="25.5">
      <c r="A137" s="98">
        <v>4227</v>
      </c>
      <c r="B137" s="90" t="s">
        <v>171</v>
      </c>
      <c r="C137" s="89" t="s">
        <v>59</v>
      </c>
      <c r="D137" s="92"/>
      <c r="E137" s="180"/>
      <c r="F137" s="180"/>
      <c r="G137" s="186"/>
      <c r="H137" s="186"/>
      <c r="I137" s="186"/>
      <c r="J137" s="186"/>
      <c r="K137" s="186"/>
      <c r="L137" s="186"/>
      <c r="M137" s="186"/>
      <c r="N137" s="186"/>
    </row>
    <row r="138" spans="1:14" ht="12.75">
      <c r="A138" s="98"/>
      <c r="B138" s="88"/>
      <c r="C138" s="101"/>
      <c r="D138" s="92"/>
      <c r="E138" s="180"/>
      <c r="F138" s="180"/>
      <c r="G138" s="186"/>
      <c r="H138" s="186"/>
      <c r="I138" s="186"/>
      <c r="J138" s="186"/>
      <c r="K138" s="186"/>
      <c r="L138" s="186"/>
      <c r="M138" s="186"/>
      <c r="N138" s="186"/>
    </row>
    <row r="139" spans="1:14" ht="25.5">
      <c r="A139" s="98">
        <v>424</v>
      </c>
      <c r="B139" s="90"/>
      <c r="C139" s="89" t="s">
        <v>101</v>
      </c>
      <c r="D139" s="92">
        <v>2000</v>
      </c>
      <c r="E139" s="180"/>
      <c r="F139" s="180"/>
      <c r="G139" s="180"/>
      <c r="H139" s="180"/>
      <c r="I139" s="180">
        <v>2500</v>
      </c>
      <c r="J139" s="180"/>
      <c r="K139" s="180"/>
      <c r="L139" s="180">
        <v>2000</v>
      </c>
      <c r="M139" s="180"/>
      <c r="N139" s="180"/>
    </row>
    <row r="140" spans="1:14" ht="12.75">
      <c r="A140" s="98">
        <v>4241</v>
      </c>
      <c r="B140" s="88" t="s">
        <v>172</v>
      </c>
      <c r="C140" s="89" t="s">
        <v>102</v>
      </c>
      <c r="D140" s="92">
        <v>2000</v>
      </c>
      <c r="E140" s="180"/>
      <c r="F140" s="180"/>
      <c r="G140" s="186"/>
      <c r="H140" s="186"/>
      <c r="I140" s="186">
        <v>2500</v>
      </c>
      <c r="J140" s="186"/>
      <c r="K140" s="186"/>
      <c r="L140" s="186">
        <v>2000</v>
      </c>
      <c r="M140" s="186"/>
      <c r="N140" s="186"/>
    </row>
    <row r="141" spans="1:14" ht="12.75">
      <c r="A141" s="97"/>
      <c r="B141" s="88"/>
      <c r="C141" s="91"/>
      <c r="D141" s="92"/>
      <c r="E141" s="92"/>
      <c r="F141" s="92"/>
      <c r="G141" s="103"/>
      <c r="H141" s="103"/>
      <c r="I141" s="103"/>
      <c r="J141" s="103"/>
      <c r="K141" s="103"/>
      <c r="L141" s="103"/>
      <c r="M141" s="103"/>
      <c r="N141" s="103"/>
    </row>
    <row r="142" spans="1:14" ht="25.5">
      <c r="A142" s="171" t="s">
        <v>173</v>
      </c>
      <c r="B142" s="188"/>
      <c r="C142" s="172" t="s">
        <v>174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3"/>
    </row>
    <row r="143" spans="1:14" ht="25.5">
      <c r="A143" s="108" t="s">
        <v>175</v>
      </c>
      <c r="B143" s="189"/>
      <c r="C143" s="87" t="s">
        <v>176</v>
      </c>
      <c r="D143" s="109"/>
      <c r="E143" s="109"/>
      <c r="F143" s="181"/>
      <c r="G143" s="181"/>
      <c r="H143" s="181"/>
      <c r="I143" s="181"/>
      <c r="J143" s="181"/>
      <c r="K143" s="181"/>
      <c r="L143" s="181"/>
      <c r="M143" s="181"/>
      <c r="N143" s="183"/>
    </row>
    <row r="144" spans="1:14" ht="12.75">
      <c r="A144" s="97">
        <v>3</v>
      </c>
      <c r="B144" s="106"/>
      <c r="C144" s="91" t="s">
        <v>50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83"/>
    </row>
    <row r="145" spans="1:14" ht="12.75">
      <c r="A145" s="97">
        <v>31</v>
      </c>
      <c r="B145" s="106"/>
      <c r="C145" s="91" t="s">
        <v>21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83"/>
    </row>
    <row r="146" spans="1:14" ht="12.75">
      <c r="A146" s="97">
        <v>311</v>
      </c>
      <c r="B146" s="106"/>
      <c r="C146" s="91" t="s">
        <v>22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83"/>
    </row>
    <row r="147" spans="1:14" ht="12.75">
      <c r="A147" s="97">
        <v>3111</v>
      </c>
      <c r="B147" s="173">
        <v>1313</v>
      </c>
      <c r="C147" s="91" t="s">
        <v>91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83"/>
    </row>
    <row r="148" spans="1:14" ht="12.75">
      <c r="A148" s="97">
        <v>313</v>
      </c>
      <c r="B148" s="106"/>
      <c r="C148" s="91" t="s">
        <v>24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83"/>
    </row>
    <row r="149" spans="1:14" ht="25.5">
      <c r="A149" s="97">
        <v>3132</v>
      </c>
      <c r="B149" s="173">
        <v>1314</v>
      </c>
      <c r="C149" s="91" t="s">
        <v>92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83"/>
    </row>
    <row r="150" spans="1:14" ht="12.75">
      <c r="A150" s="97">
        <v>32</v>
      </c>
      <c r="B150" s="106"/>
      <c r="C150" s="91" t="s">
        <v>25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83"/>
    </row>
    <row r="151" spans="1:14" ht="12.75">
      <c r="A151" s="97">
        <v>322</v>
      </c>
      <c r="B151" s="106"/>
      <c r="C151" s="91" t="s">
        <v>27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83"/>
    </row>
    <row r="152" spans="1:14" ht="25.5">
      <c r="A152" s="97">
        <v>3221</v>
      </c>
      <c r="B152" s="173">
        <v>1315</v>
      </c>
      <c r="C152" s="91" t="s">
        <v>65</v>
      </c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83"/>
    </row>
    <row r="153" spans="1:14" ht="12.75">
      <c r="A153" s="97">
        <v>3222</v>
      </c>
      <c r="B153" s="173">
        <v>1316</v>
      </c>
      <c r="C153" s="91" t="s">
        <v>66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83"/>
    </row>
    <row r="154" spans="1:14" ht="12.75">
      <c r="A154" s="97">
        <v>323</v>
      </c>
      <c r="B154" s="106"/>
      <c r="C154" s="91" t="s">
        <v>28</v>
      </c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83"/>
    </row>
    <row r="155" spans="1:14" ht="12.75">
      <c r="A155" s="97">
        <v>3231</v>
      </c>
      <c r="B155" s="173">
        <v>1317</v>
      </c>
      <c r="C155" s="91" t="s">
        <v>71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83"/>
    </row>
    <row r="156" spans="1:14" ht="12.75">
      <c r="A156" s="97">
        <v>3237</v>
      </c>
      <c r="B156" s="173">
        <v>1318</v>
      </c>
      <c r="C156" s="91" t="s">
        <v>61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83"/>
    </row>
    <row r="157" spans="1:14" ht="12.75">
      <c r="A157" s="97">
        <v>3239</v>
      </c>
      <c r="B157" s="173">
        <v>1319</v>
      </c>
      <c r="C157" s="91" t="s">
        <v>77</v>
      </c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83"/>
    </row>
    <row r="158" spans="1:14" ht="25.5">
      <c r="A158" s="97">
        <v>324</v>
      </c>
      <c r="B158" s="106"/>
      <c r="C158" s="91" t="s">
        <v>78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83"/>
    </row>
    <row r="159" spans="1:14" ht="25.5">
      <c r="A159" s="97">
        <v>3241</v>
      </c>
      <c r="B159" s="173">
        <v>1320</v>
      </c>
      <c r="C159" s="91" t="s">
        <v>78</v>
      </c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83"/>
    </row>
    <row r="160" spans="1:14" ht="25.5">
      <c r="A160" s="97">
        <v>329</v>
      </c>
      <c r="B160" s="106"/>
      <c r="C160" s="91" t="s">
        <v>79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83"/>
    </row>
    <row r="161" spans="1:14" ht="12.75">
      <c r="A161" s="97">
        <v>3293</v>
      </c>
      <c r="B161" s="173">
        <v>1321</v>
      </c>
      <c r="C161" s="91" t="s">
        <v>81</v>
      </c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83"/>
    </row>
    <row r="162" spans="1:14" ht="25.5">
      <c r="A162" s="97">
        <v>3299</v>
      </c>
      <c r="B162" s="173">
        <v>1322</v>
      </c>
      <c r="C162" s="91" t="s">
        <v>79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83"/>
    </row>
    <row r="163" spans="1:14" ht="12.75">
      <c r="A163" s="97"/>
      <c r="B163" s="106"/>
      <c r="C163" s="91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83"/>
    </row>
    <row r="164" spans="1:14" ht="25.5">
      <c r="A164" s="108" t="s">
        <v>177</v>
      </c>
      <c r="B164" s="189"/>
      <c r="C164" s="87" t="s">
        <v>178</v>
      </c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3"/>
    </row>
    <row r="165" spans="1:14" ht="12.75">
      <c r="A165" s="97">
        <v>3</v>
      </c>
      <c r="B165" s="106"/>
      <c r="C165" s="91" t="s">
        <v>50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83"/>
    </row>
    <row r="166" spans="1:14" ht="12.75">
      <c r="A166" s="97">
        <v>32</v>
      </c>
      <c r="B166" s="106"/>
      <c r="C166" s="91" t="s">
        <v>25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83"/>
    </row>
    <row r="167" spans="1:14" ht="12.75">
      <c r="A167" s="97">
        <v>321</v>
      </c>
      <c r="B167" s="106"/>
      <c r="C167" s="91" t="s">
        <v>26</v>
      </c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83"/>
    </row>
    <row r="168" spans="1:14" ht="12.75">
      <c r="A168" s="97">
        <v>3211</v>
      </c>
      <c r="B168" s="173">
        <v>1323</v>
      </c>
      <c r="C168" s="91" t="s">
        <v>62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83"/>
    </row>
    <row r="169" spans="1:14" ht="12.75">
      <c r="A169" s="97">
        <v>3213</v>
      </c>
      <c r="B169" s="173">
        <v>1324</v>
      </c>
      <c r="C169" s="91" t="s">
        <v>63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83"/>
    </row>
    <row r="170" spans="1:14" ht="12.75">
      <c r="A170" s="97">
        <v>322</v>
      </c>
      <c r="B170" s="106"/>
      <c r="C170" s="91" t="s">
        <v>27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83"/>
    </row>
    <row r="171" spans="1:14" ht="25.5">
      <c r="A171" s="97">
        <v>3221</v>
      </c>
      <c r="B171" s="173">
        <v>1325</v>
      </c>
      <c r="C171" s="91" t="s">
        <v>65</v>
      </c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83"/>
    </row>
    <row r="172" spans="1:14" ht="12.75">
      <c r="A172" s="97">
        <v>3225</v>
      </c>
      <c r="B172" s="173">
        <v>1326</v>
      </c>
      <c r="C172" s="91" t="s">
        <v>69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83"/>
    </row>
    <row r="173" spans="1:14" ht="12.75">
      <c r="A173" s="97">
        <v>323</v>
      </c>
      <c r="B173" s="106"/>
      <c r="C173" s="91" t="s">
        <v>28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83"/>
    </row>
    <row r="174" spans="1:14" ht="12.75">
      <c r="A174" s="97">
        <v>3231</v>
      </c>
      <c r="B174" s="173">
        <v>1327</v>
      </c>
      <c r="C174" s="91" t="s">
        <v>71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83"/>
    </row>
    <row r="175" spans="1:14" ht="12.75">
      <c r="A175" s="97">
        <v>3237</v>
      </c>
      <c r="B175" s="173">
        <v>1328</v>
      </c>
      <c r="C175" s="170" t="s">
        <v>179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83"/>
    </row>
    <row r="176" spans="1:14" ht="12.75">
      <c r="A176" s="97">
        <v>3239</v>
      </c>
      <c r="B176" s="173">
        <v>1329</v>
      </c>
      <c r="C176" s="91" t="s">
        <v>77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83"/>
    </row>
    <row r="177" spans="1:14" ht="25.5">
      <c r="A177" s="97">
        <v>329</v>
      </c>
      <c r="B177" s="106"/>
      <c r="C177" s="91" t="s">
        <v>79</v>
      </c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83"/>
    </row>
    <row r="178" spans="1:14" ht="38.25">
      <c r="A178" s="97">
        <v>3291</v>
      </c>
      <c r="B178" s="173">
        <v>1330</v>
      </c>
      <c r="C178" s="91" t="s">
        <v>109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83"/>
    </row>
    <row r="179" spans="1:14" ht="12.75">
      <c r="A179" s="97">
        <v>3293</v>
      </c>
      <c r="B179" s="173">
        <v>1331</v>
      </c>
      <c r="C179" s="91" t="s">
        <v>81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83"/>
    </row>
    <row r="180" spans="1:14" ht="25.5">
      <c r="A180" s="97">
        <v>3299</v>
      </c>
      <c r="B180" s="173">
        <v>1332</v>
      </c>
      <c r="C180" s="91" t="s">
        <v>79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83"/>
    </row>
    <row r="181" spans="1:14" ht="12.75">
      <c r="A181" s="97"/>
      <c r="B181" s="106"/>
      <c r="C181" s="91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83"/>
    </row>
    <row r="182" spans="1:14" ht="38.25">
      <c r="A182" s="108" t="s">
        <v>180</v>
      </c>
      <c r="B182" s="189"/>
      <c r="C182" s="87" t="s">
        <v>111</v>
      </c>
      <c r="D182" s="195">
        <v>1000</v>
      </c>
      <c r="E182" s="195">
        <v>1000</v>
      </c>
      <c r="F182" s="181"/>
      <c r="G182" s="181"/>
      <c r="H182" s="181"/>
      <c r="I182" s="181"/>
      <c r="J182" s="181"/>
      <c r="K182" s="181"/>
      <c r="L182" s="181"/>
      <c r="M182" s="195">
        <v>1000</v>
      </c>
      <c r="N182" s="197">
        <v>1000</v>
      </c>
    </row>
    <row r="183" spans="1:14" ht="25.5">
      <c r="A183" s="97">
        <v>4</v>
      </c>
      <c r="B183" s="106"/>
      <c r="C183" s="91" t="s">
        <v>30</v>
      </c>
      <c r="D183" s="196">
        <v>1000</v>
      </c>
      <c r="E183" s="196">
        <v>1000</v>
      </c>
      <c r="F183" s="110"/>
      <c r="G183" s="110"/>
      <c r="H183" s="110"/>
      <c r="I183" s="110"/>
      <c r="J183" s="110"/>
      <c r="K183" s="110"/>
      <c r="L183" s="110"/>
      <c r="M183" s="110">
        <v>1000</v>
      </c>
      <c r="N183" s="183">
        <v>1000</v>
      </c>
    </row>
    <row r="184" spans="1:14" ht="25.5">
      <c r="A184" s="97">
        <v>42</v>
      </c>
      <c r="B184" s="106"/>
      <c r="C184" s="91" t="s">
        <v>52</v>
      </c>
      <c r="D184" s="196">
        <v>1000</v>
      </c>
      <c r="E184" s="196">
        <v>1000</v>
      </c>
      <c r="F184" s="110"/>
      <c r="G184" s="110"/>
      <c r="H184" s="110"/>
      <c r="I184" s="110"/>
      <c r="J184" s="110"/>
      <c r="K184" s="110"/>
      <c r="L184" s="110"/>
      <c r="M184" s="110">
        <v>1000</v>
      </c>
      <c r="N184" s="183">
        <v>1000</v>
      </c>
    </row>
    <row r="185" spans="1:14" ht="25.5">
      <c r="A185" s="97">
        <v>424</v>
      </c>
      <c r="B185" s="106"/>
      <c r="C185" s="91" t="s">
        <v>101</v>
      </c>
      <c r="D185" s="196">
        <v>1000</v>
      </c>
      <c r="E185" s="196">
        <v>1000</v>
      </c>
      <c r="F185" s="110"/>
      <c r="G185" s="110"/>
      <c r="H185" s="110"/>
      <c r="I185" s="110"/>
      <c r="J185" s="110"/>
      <c r="K185" s="110"/>
      <c r="L185" s="110"/>
      <c r="M185" s="110"/>
      <c r="N185" s="183"/>
    </row>
    <row r="186" spans="1:14" ht="12.75">
      <c r="A186" s="97">
        <v>4241</v>
      </c>
      <c r="B186" s="173">
        <v>1333</v>
      </c>
      <c r="C186" s="91" t="s">
        <v>102</v>
      </c>
      <c r="D186" s="110">
        <v>1000</v>
      </c>
      <c r="E186" s="110">
        <v>1000</v>
      </c>
      <c r="F186" s="110"/>
      <c r="G186" s="110"/>
      <c r="H186" s="110"/>
      <c r="I186" s="110"/>
      <c r="J186" s="110"/>
      <c r="K186" s="110"/>
      <c r="L186" s="110"/>
      <c r="M186" s="110"/>
      <c r="N186" s="183"/>
    </row>
    <row r="187" spans="1:14" ht="12.75">
      <c r="A187" s="97"/>
      <c r="B187" s="106"/>
      <c r="C187" s="91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83"/>
    </row>
    <row r="188" spans="1:14" ht="12.75">
      <c r="A188" s="108" t="s">
        <v>181</v>
      </c>
      <c r="B188" s="189"/>
      <c r="C188" s="87" t="s">
        <v>112</v>
      </c>
      <c r="D188" s="195">
        <v>211000</v>
      </c>
      <c r="E188" s="195">
        <v>176000</v>
      </c>
      <c r="F188" s="181"/>
      <c r="G188" s="181"/>
      <c r="H188" s="181"/>
      <c r="I188" s="195">
        <v>35000</v>
      </c>
      <c r="J188" s="181"/>
      <c r="K188" s="181"/>
      <c r="L188" s="181"/>
      <c r="M188" s="195">
        <v>211000</v>
      </c>
      <c r="N188" s="197">
        <v>211000</v>
      </c>
    </row>
    <row r="189" spans="1:14" ht="12.75">
      <c r="A189" s="97">
        <v>3</v>
      </c>
      <c r="B189" s="106"/>
      <c r="C189" s="91" t="s">
        <v>50</v>
      </c>
      <c r="D189" s="196">
        <v>211000</v>
      </c>
      <c r="E189" s="196">
        <v>176000</v>
      </c>
      <c r="F189" s="110"/>
      <c r="G189" s="110"/>
      <c r="H189" s="110"/>
      <c r="I189" s="196">
        <v>35000</v>
      </c>
      <c r="J189" s="110"/>
      <c r="K189" s="110"/>
      <c r="L189" s="110"/>
      <c r="M189" s="110">
        <v>211000</v>
      </c>
      <c r="N189" s="183">
        <v>211000</v>
      </c>
    </row>
    <row r="190" spans="1:14" ht="12.75">
      <c r="A190" s="97">
        <v>32</v>
      </c>
      <c r="B190" s="106"/>
      <c r="C190" s="91" t="s">
        <v>25</v>
      </c>
      <c r="D190" s="196">
        <v>211000</v>
      </c>
      <c r="E190" s="196">
        <v>176000</v>
      </c>
      <c r="F190" s="110"/>
      <c r="G190" s="110"/>
      <c r="H190" s="110"/>
      <c r="I190" s="196">
        <v>35000</v>
      </c>
      <c r="J190" s="110"/>
      <c r="K190" s="110"/>
      <c r="L190" s="110"/>
      <c r="M190" s="110">
        <v>211000</v>
      </c>
      <c r="N190" s="183">
        <v>211000</v>
      </c>
    </row>
    <row r="191" spans="1:14" ht="12.75">
      <c r="A191" s="97">
        <v>322</v>
      </c>
      <c r="B191" s="106"/>
      <c r="C191" s="91" t="s">
        <v>27</v>
      </c>
      <c r="D191" s="196">
        <v>211000</v>
      </c>
      <c r="E191" s="196">
        <v>176000</v>
      </c>
      <c r="F191" s="110"/>
      <c r="G191" s="110"/>
      <c r="H191" s="110"/>
      <c r="I191" s="196">
        <v>35000</v>
      </c>
      <c r="J191" s="110"/>
      <c r="K191" s="110"/>
      <c r="L191" s="110"/>
      <c r="M191" s="110"/>
      <c r="N191" s="183"/>
    </row>
    <row r="192" spans="1:14" ht="12.75">
      <c r="A192" s="97">
        <v>3222</v>
      </c>
      <c r="B192" s="173">
        <v>1334</v>
      </c>
      <c r="C192" s="91" t="s">
        <v>66</v>
      </c>
      <c r="D192" s="110">
        <v>211000</v>
      </c>
      <c r="E192" s="110">
        <v>176000</v>
      </c>
      <c r="F192" s="110"/>
      <c r="G192" s="110"/>
      <c r="H192" s="110"/>
      <c r="I192" s="110">
        <v>35000</v>
      </c>
      <c r="J192" s="110"/>
      <c r="K192" s="110"/>
      <c r="L192" s="110"/>
      <c r="M192" s="110"/>
      <c r="N192" s="183"/>
    </row>
    <row r="193" spans="1:14" ht="12.75">
      <c r="A193" s="97"/>
      <c r="B193" s="106"/>
      <c r="C193" s="91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83"/>
    </row>
    <row r="194" spans="1:14" ht="12.75">
      <c r="A194" s="108" t="s">
        <v>182</v>
      </c>
      <c r="B194" s="189"/>
      <c r="C194" s="87" t="s">
        <v>113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3"/>
    </row>
    <row r="195" spans="1:14" ht="25.5">
      <c r="A195" s="174">
        <v>11</v>
      </c>
      <c r="B195" s="175"/>
      <c r="C195" s="176" t="s">
        <v>183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83"/>
    </row>
    <row r="196" spans="1:14" ht="12.75">
      <c r="A196" s="174">
        <v>51</v>
      </c>
      <c r="B196" s="175"/>
      <c r="C196" s="176" t="s">
        <v>184</v>
      </c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83"/>
    </row>
    <row r="197" spans="1:14" ht="25.5">
      <c r="A197" s="177">
        <v>52</v>
      </c>
      <c r="B197" s="178"/>
      <c r="C197" s="176" t="s">
        <v>185</v>
      </c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83"/>
    </row>
    <row r="198" spans="1:14" ht="12.75">
      <c r="A198" s="97">
        <v>3</v>
      </c>
      <c r="B198" s="106"/>
      <c r="C198" s="91" t="s">
        <v>50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83"/>
    </row>
    <row r="199" spans="1:14" ht="12.75">
      <c r="A199" s="97">
        <v>31</v>
      </c>
      <c r="B199" s="106"/>
      <c r="C199" s="91" t="s">
        <v>21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83"/>
    </row>
    <row r="200" spans="1:14" ht="12.75">
      <c r="A200" s="97">
        <v>311</v>
      </c>
      <c r="B200" s="106"/>
      <c r="C200" s="91" t="s">
        <v>22</v>
      </c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83"/>
    </row>
    <row r="201" spans="1:14" ht="12.75">
      <c r="A201" s="97">
        <v>3111</v>
      </c>
      <c r="B201" s="173">
        <v>1335</v>
      </c>
      <c r="C201" s="91" t="s">
        <v>91</v>
      </c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83"/>
    </row>
    <row r="202" spans="1:14" ht="12.75">
      <c r="A202" s="97">
        <v>312</v>
      </c>
      <c r="B202" s="106"/>
      <c r="C202" s="91" t="s">
        <v>23</v>
      </c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83"/>
    </row>
    <row r="203" spans="1:14" ht="12.75">
      <c r="A203" s="97">
        <v>3121</v>
      </c>
      <c r="B203" s="173">
        <v>1336</v>
      </c>
      <c r="C203" s="91" t="s">
        <v>23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83"/>
    </row>
    <row r="204" spans="1:14" ht="12.75">
      <c r="A204" s="97">
        <v>313</v>
      </c>
      <c r="B204" s="106"/>
      <c r="C204" s="91" t="s">
        <v>24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83"/>
    </row>
    <row r="205" spans="1:14" ht="25.5">
      <c r="A205" s="97">
        <v>3132</v>
      </c>
      <c r="B205" s="173">
        <v>1337</v>
      </c>
      <c r="C205" s="91" t="s">
        <v>92</v>
      </c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83"/>
    </row>
    <row r="206" spans="1:14" ht="12.75">
      <c r="A206" s="97">
        <v>32</v>
      </c>
      <c r="B206" s="106"/>
      <c r="C206" s="91" t="s">
        <v>25</v>
      </c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83"/>
    </row>
    <row r="207" spans="1:14" ht="12.75">
      <c r="A207" s="97">
        <v>321</v>
      </c>
      <c r="B207" s="106"/>
      <c r="C207" s="91" t="s">
        <v>26</v>
      </c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83"/>
    </row>
    <row r="208" spans="1:14" ht="12.75">
      <c r="A208" s="97">
        <v>3211</v>
      </c>
      <c r="B208" s="173">
        <v>1338</v>
      </c>
      <c r="C208" s="91" t="s">
        <v>62</v>
      </c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83"/>
    </row>
    <row r="209" spans="1:14" ht="12.75">
      <c r="A209" s="97">
        <v>3211</v>
      </c>
      <c r="B209" s="173">
        <v>1339</v>
      </c>
      <c r="C209" s="91" t="s">
        <v>62</v>
      </c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83"/>
    </row>
    <row r="210" spans="1:14" ht="25.5">
      <c r="A210" s="97">
        <v>3212</v>
      </c>
      <c r="B210" s="173">
        <v>1340</v>
      </c>
      <c r="C210" s="91" t="s">
        <v>90</v>
      </c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83"/>
    </row>
    <row r="211" spans="1:14" ht="12.75">
      <c r="A211" s="97">
        <v>323</v>
      </c>
      <c r="B211" s="106"/>
      <c r="C211" s="91" t="s">
        <v>28</v>
      </c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83"/>
    </row>
    <row r="212" spans="1:14" ht="12.75">
      <c r="A212" s="97">
        <v>3237</v>
      </c>
      <c r="B212" s="173">
        <v>1341</v>
      </c>
      <c r="C212" s="91" t="s">
        <v>61</v>
      </c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83"/>
    </row>
    <row r="213" spans="1:14" ht="12.75">
      <c r="A213" s="97">
        <v>3237</v>
      </c>
      <c r="B213" s="173">
        <v>1342</v>
      </c>
      <c r="C213" s="91" t="s">
        <v>61</v>
      </c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83"/>
    </row>
    <row r="214" spans="1:14" ht="12.75">
      <c r="A214" s="97">
        <v>3239</v>
      </c>
      <c r="B214" s="173">
        <v>1343</v>
      </c>
      <c r="C214" s="91" t="s">
        <v>77</v>
      </c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83"/>
    </row>
    <row r="215" spans="1:14" ht="12.75">
      <c r="A215" s="97">
        <v>3239</v>
      </c>
      <c r="B215" s="173">
        <v>1344</v>
      </c>
      <c r="C215" s="91" t="s">
        <v>77</v>
      </c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83"/>
    </row>
    <row r="216" spans="1:14" ht="25.5">
      <c r="A216" s="97">
        <v>329</v>
      </c>
      <c r="B216" s="106"/>
      <c r="C216" s="91" t="s">
        <v>79</v>
      </c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83"/>
    </row>
    <row r="217" spans="1:14" ht="12.75">
      <c r="A217" s="97">
        <v>3293</v>
      </c>
      <c r="B217" s="173">
        <v>1345</v>
      </c>
      <c r="C217" s="91" t="s">
        <v>81</v>
      </c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83"/>
    </row>
    <row r="218" spans="1:14" ht="12.75">
      <c r="A218" s="97">
        <v>3293</v>
      </c>
      <c r="B218" s="173">
        <v>1346</v>
      </c>
      <c r="C218" s="91" t="s">
        <v>81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83"/>
    </row>
    <row r="219" spans="1:14" ht="12.75">
      <c r="A219" s="97"/>
      <c r="B219" s="106"/>
      <c r="C219" s="91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83"/>
    </row>
    <row r="220" spans="1:14" ht="12.75">
      <c r="A220" s="108" t="s">
        <v>186</v>
      </c>
      <c r="B220" s="189"/>
      <c r="C220" s="87" t="s">
        <v>114</v>
      </c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4"/>
    </row>
    <row r="221" spans="1:14" ht="12.75">
      <c r="A221" s="97">
        <v>3</v>
      </c>
      <c r="B221" s="106"/>
      <c r="C221" s="91" t="s">
        <v>50</v>
      </c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83"/>
    </row>
    <row r="222" spans="1:14" ht="12.75">
      <c r="A222" s="97">
        <v>31</v>
      </c>
      <c r="B222" s="106"/>
      <c r="C222" s="91" t="s">
        <v>21</v>
      </c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83"/>
    </row>
    <row r="223" spans="1:14" ht="12.75">
      <c r="A223" s="97">
        <v>311</v>
      </c>
      <c r="B223" s="106"/>
      <c r="C223" s="91" t="s">
        <v>22</v>
      </c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83"/>
    </row>
    <row r="224" spans="1:14" ht="12.75">
      <c r="A224" s="97">
        <v>3111</v>
      </c>
      <c r="B224" s="173">
        <v>1347</v>
      </c>
      <c r="C224" s="91" t="s">
        <v>91</v>
      </c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83"/>
    </row>
    <row r="225" spans="1:14" ht="12.75">
      <c r="A225" s="97">
        <v>312</v>
      </c>
      <c r="B225" s="106"/>
      <c r="C225" s="91" t="s">
        <v>23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83"/>
    </row>
    <row r="226" spans="1:14" ht="12.75">
      <c r="A226" s="97">
        <v>3121</v>
      </c>
      <c r="B226" s="173">
        <v>1348</v>
      </c>
      <c r="C226" s="91" t="s">
        <v>23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83"/>
    </row>
    <row r="227" spans="1:14" ht="12.75">
      <c r="A227" s="97">
        <v>313</v>
      </c>
      <c r="B227" s="106"/>
      <c r="C227" s="91" t="s">
        <v>24</v>
      </c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83"/>
    </row>
    <row r="228" spans="1:14" ht="25.5">
      <c r="A228" s="97">
        <v>3132</v>
      </c>
      <c r="B228" s="173">
        <v>1349</v>
      </c>
      <c r="C228" s="179" t="s">
        <v>92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83"/>
    </row>
    <row r="229" spans="1:14" ht="12.75">
      <c r="A229" s="97">
        <v>32</v>
      </c>
      <c r="B229" s="106"/>
      <c r="C229" s="91" t="s">
        <v>25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83"/>
    </row>
    <row r="230" spans="1:14" ht="12.75">
      <c r="A230" s="97">
        <v>321</v>
      </c>
      <c r="B230" s="106"/>
      <c r="C230" s="91" t="s">
        <v>26</v>
      </c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83"/>
    </row>
    <row r="231" spans="1:14" ht="12.75">
      <c r="A231" s="97">
        <v>3211</v>
      </c>
      <c r="B231" s="173">
        <v>1350</v>
      </c>
      <c r="C231" s="91" t="s">
        <v>62</v>
      </c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83"/>
    </row>
    <row r="232" spans="1:14" ht="25.5">
      <c r="A232" s="97">
        <v>3212</v>
      </c>
      <c r="B232" s="173">
        <v>1351</v>
      </c>
      <c r="C232" s="91" t="s">
        <v>90</v>
      </c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83"/>
    </row>
    <row r="233" spans="1:14" ht="12.75">
      <c r="A233" s="97">
        <v>323</v>
      </c>
      <c r="B233" s="106"/>
      <c r="C233" s="91" t="s">
        <v>28</v>
      </c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83"/>
    </row>
    <row r="234" spans="1:14" ht="12.75">
      <c r="A234" s="97">
        <v>3237</v>
      </c>
      <c r="B234" s="173">
        <v>1352</v>
      </c>
      <c r="C234" s="91" t="s">
        <v>61</v>
      </c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83"/>
    </row>
    <row r="235" spans="1:14" ht="12.75">
      <c r="A235" s="97">
        <v>38</v>
      </c>
      <c r="B235" s="106"/>
      <c r="C235" s="91" t="s">
        <v>87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83"/>
    </row>
    <row r="236" spans="1:14" ht="12.75">
      <c r="A236" s="97">
        <v>381</v>
      </c>
      <c r="B236" s="106"/>
      <c r="C236" s="91" t="s">
        <v>88</v>
      </c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83"/>
    </row>
    <row r="237" spans="1:14" ht="12.75">
      <c r="A237" s="97">
        <v>3811</v>
      </c>
      <c r="B237" s="173">
        <v>1353</v>
      </c>
      <c r="C237" s="91" t="s">
        <v>89</v>
      </c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83"/>
    </row>
    <row r="238" spans="1:14" ht="12.75">
      <c r="A238" s="97"/>
      <c r="B238" s="106"/>
      <c r="C238" s="91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83"/>
    </row>
    <row r="239" spans="1:14" ht="12.75">
      <c r="A239" s="108" t="s">
        <v>187</v>
      </c>
      <c r="B239" s="189"/>
      <c r="C239" s="87" t="s">
        <v>188</v>
      </c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4"/>
    </row>
    <row r="240" spans="1:14" ht="12.75">
      <c r="A240" s="97">
        <v>3</v>
      </c>
      <c r="B240" s="106"/>
      <c r="C240" s="91" t="s">
        <v>50</v>
      </c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83"/>
    </row>
    <row r="241" spans="1:14" ht="12.75">
      <c r="A241" s="97">
        <v>31</v>
      </c>
      <c r="B241" s="106"/>
      <c r="C241" s="91" t="s">
        <v>21</v>
      </c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83"/>
    </row>
    <row r="242" spans="1:14" ht="12.75">
      <c r="A242" s="97">
        <v>311</v>
      </c>
      <c r="B242" s="106"/>
      <c r="C242" s="91" t="s">
        <v>22</v>
      </c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83"/>
    </row>
    <row r="243" spans="1:14" ht="12.75">
      <c r="A243" s="97">
        <v>3111</v>
      </c>
      <c r="B243" s="173">
        <v>1354</v>
      </c>
      <c r="C243" s="91" t="s">
        <v>91</v>
      </c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83"/>
    </row>
    <row r="244" spans="1:14" ht="12.75">
      <c r="A244" s="97">
        <v>312</v>
      </c>
      <c r="B244" s="106"/>
      <c r="C244" s="91" t="s">
        <v>23</v>
      </c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83"/>
    </row>
    <row r="245" spans="1:14" ht="12.75">
      <c r="A245" s="97">
        <v>3121</v>
      </c>
      <c r="B245" s="173">
        <v>1355</v>
      </c>
      <c r="C245" s="91" t="s">
        <v>23</v>
      </c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83"/>
    </row>
    <row r="246" spans="1:14" ht="12.75">
      <c r="A246" s="97">
        <v>313</v>
      </c>
      <c r="B246" s="106"/>
      <c r="C246" s="91" t="s">
        <v>24</v>
      </c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83"/>
    </row>
    <row r="247" spans="1:14" ht="25.5">
      <c r="A247" s="97">
        <v>3132</v>
      </c>
      <c r="B247" s="173">
        <v>1356</v>
      </c>
      <c r="C247" s="179" t="s">
        <v>92</v>
      </c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83"/>
    </row>
    <row r="248" spans="1:14" ht="12.75">
      <c r="A248" s="97">
        <v>32</v>
      </c>
      <c r="B248" s="106"/>
      <c r="C248" s="91" t="s">
        <v>25</v>
      </c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83"/>
    </row>
    <row r="249" spans="1:14" ht="12.75">
      <c r="A249" s="97">
        <v>321</v>
      </c>
      <c r="B249" s="106"/>
      <c r="C249" s="91" t="s">
        <v>26</v>
      </c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83"/>
    </row>
    <row r="250" spans="1:14" ht="12.75">
      <c r="A250" s="97">
        <v>3211</v>
      </c>
      <c r="B250" s="173">
        <v>1357</v>
      </c>
      <c r="C250" s="91" t="s">
        <v>62</v>
      </c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83"/>
    </row>
    <row r="251" spans="1:14" ht="25.5">
      <c r="A251" s="97">
        <v>3212</v>
      </c>
      <c r="B251" s="173">
        <v>1358</v>
      </c>
      <c r="C251" s="91" t="s">
        <v>90</v>
      </c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83"/>
    </row>
    <row r="252" spans="1:14" ht="12.75">
      <c r="A252" s="97">
        <v>323</v>
      </c>
      <c r="B252" s="106"/>
      <c r="C252" s="91" t="s">
        <v>28</v>
      </c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83"/>
    </row>
    <row r="253" spans="1:14" ht="12.75">
      <c r="A253" s="97">
        <v>3237</v>
      </c>
      <c r="B253" s="173">
        <v>1359</v>
      </c>
      <c r="C253" s="91" t="s">
        <v>61</v>
      </c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83"/>
    </row>
    <row r="254" spans="1:14" ht="12.75">
      <c r="A254" s="97">
        <v>38</v>
      </c>
      <c r="B254" s="106"/>
      <c r="C254" s="91" t="s">
        <v>87</v>
      </c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83"/>
    </row>
    <row r="255" spans="1:14" ht="12.75">
      <c r="A255" s="97">
        <v>381</v>
      </c>
      <c r="B255" s="106"/>
      <c r="C255" s="91" t="s">
        <v>88</v>
      </c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83"/>
    </row>
    <row r="256" spans="1:14" ht="12.75">
      <c r="A256" s="97">
        <v>3811</v>
      </c>
      <c r="B256" s="173">
        <v>1360</v>
      </c>
      <c r="C256" s="91" t="s">
        <v>89</v>
      </c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83"/>
    </row>
    <row r="257" spans="1:14" ht="12.75">
      <c r="A257" s="97"/>
      <c r="B257" s="106"/>
      <c r="C257" s="91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83"/>
    </row>
    <row r="258" spans="1:14" ht="12.75">
      <c r="A258" s="108" t="s">
        <v>189</v>
      </c>
      <c r="B258" s="189"/>
      <c r="C258" s="87" t="s">
        <v>115</v>
      </c>
      <c r="D258" s="195">
        <v>6064</v>
      </c>
      <c r="E258" s="195"/>
      <c r="F258" s="181"/>
      <c r="G258" s="181"/>
      <c r="H258" s="181"/>
      <c r="I258" s="181">
        <v>6064</v>
      </c>
      <c r="J258" s="181"/>
      <c r="K258" s="181"/>
      <c r="L258" s="181"/>
      <c r="M258" s="195">
        <v>6064</v>
      </c>
      <c r="N258" s="198">
        <v>6064</v>
      </c>
    </row>
    <row r="259" spans="1:14" ht="12.75">
      <c r="A259" s="97">
        <v>3</v>
      </c>
      <c r="B259" s="106"/>
      <c r="C259" s="91" t="s">
        <v>50</v>
      </c>
      <c r="D259" s="196">
        <v>6064</v>
      </c>
      <c r="E259" s="196"/>
      <c r="F259" s="110"/>
      <c r="G259" s="110"/>
      <c r="H259" s="110"/>
      <c r="I259" s="110">
        <v>6064</v>
      </c>
      <c r="J259" s="110"/>
      <c r="K259" s="110"/>
      <c r="L259" s="110"/>
      <c r="M259" s="110">
        <v>6064</v>
      </c>
      <c r="N259" s="183">
        <v>6064</v>
      </c>
    </row>
    <row r="260" spans="1:14" ht="12.75">
      <c r="A260" s="97">
        <v>32</v>
      </c>
      <c r="B260" s="106"/>
      <c r="C260" s="91" t="s">
        <v>25</v>
      </c>
      <c r="D260" s="196">
        <v>6064</v>
      </c>
      <c r="E260" s="196"/>
      <c r="F260" s="110"/>
      <c r="G260" s="110"/>
      <c r="H260" s="110"/>
      <c r="I260" s="110">
        <v>6064</v>
      </c>
      <c r="J260" s="110"/>
      <c r="K260" s="110"/>
      <c r="L260" s="110"/>
      <c r="M260" s="110">
        <v>6064</v>
      </c>
      <c r="N260" s="183">
        <v>6064</v>
      </c>
    </row>
    <row r="261" spans="1:14" ht="12.75">
      <c r="A261" s="97">
        <v>322</v>
      </c>
      <c r="B261" s="106"/>
      <c r="C261" s="91" t="s">
        <v>27</v>
      </c>
      <c r="D261" s="196">
        <v>6064</v>
      </c>
      <c r="E261" s="196"/>
      <c r="F261" s="110"/>
      <c r="G261" s="110"/>
      <c r="H261" s="110"/>
      <c r="I261" s="110">
        <v>6064</v>
      </c>
      <c r="J261" s="110"/>
      <c r="K261" s="110"/>
      <c r="L261" s="110"/>
      <c r="M261" s="110"/>
      <c r="N261" s="183"/>
    </row>
    <row r="262" spans="1:14" ht="12.75">
      <c r="A262" s="97">
        <v>3222</v>
      </c>
      <c r="B262" s="173">
        <v>1361</v>
      </c>
      <c r="C262" s="91" t="s">
        <v>66</v>
      </c>
      <c r="D262" s="110">
        <v>6064</v>
      </c>
      <c r="E262" s="110"/>
      <c r="F262" s="110"/>
      <c r="G262" s="110"/>
      <c r="H262" s="110"/>
      <c r="I262" s="110">
        <v>6064</v>
      </c>
      <c r="J262" s="110"/>
      <c r="K262" s="110"/>
      <c r="L262" s="110"/>
      <c r="M262" s="110"/>
      <c r="N262" s="183"/>
    </row>
    <row r="263" spans="1:14" ht="12.75">
      <c r="A263" s="97"/>
      <c r="B263" s="106"/>
      <c r="C263" s="91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83"/>
    </row>
    <row r="264" spans="1:14" ht="25.5">
      <c r="A264" s="108" t="s">
        <v>190</v>
      </c>
      <c r="B264" s="189"/>
      <c r="C264" s="87" t="s">
        <v>191</v>
      </c>
      <c r="D264" s="181">
        <v>13784</v>
      </c>
      <c r="E264" s="181"/>
      <c r="F264" s="181"/>
      <c r="G264" s="181">
        <v>13784</v>
      </c>
      <c r="H264" s="181"/>
      <c r="I264" s="181"/>
      <c r="J264" s="181"/>
      <c r="K264" s="181"/>
      <c r="L264" s="181"/>
      <c r="M264" s="181">
        <v>13784</v>
      </c>
      <c r="N264" s="184">
        <v>13784</v>
      </c>
    </row>
    <row r="265" spans="1:14" ht="12.75">
      <c r="A265" s="97">
        <v>3</v>
      </c>
      <c r="B265" s="106"/>
      <c r="C265" s="91" t="s">
        <v>50</v>
      </c>
      <c r="D265" s="110">
        <v>13784</v>
      </c>
      <c r="E265" s="110"/>
      <c r="F265" s="110"/>
      <c r="G265" s="110">
        <v>13784</v>
      </c>
      <c r="H265" s="110"/>
      <c r="I265" s="110"/>
      <c r="J265" s="110"/>
      <c r="K265" s="110"/>
      <c r="L265" s="110"/>
      <c r="M265" s="110">
        <v>13784</v>
      </c>
      <c r="N265" s="183">
        <v>13784</v>
      </c>
    </row>
    <row r="266" spans="1:14" ht="12.75">
      <c r="A266" s="97">
        <v>32</v>
      </c>
      <c r="B266" s="106"/>
      <c r="C266" s="91" t="s">
        <v>25</v>
      </c>
      <c r="D266" s="110">
        <v>13784</v>
      </c>
      <c r="E266" s="110"/>
      <c r="F266" s="110"/>
      <c r="G266" s="110">
        <v>13784</v>
      </c>
      <c r="H266" s="110"/>
      <c r="I266" s="110"/>
      <c r="J266" s="110"/>
      <c r="K266" s="110"/>
      <c r="L266" s="110"/>
      <c r="M266" s="110">
        <v>13784</v>
      </c>
      <c r="N266" s="183">
        <v>13784</v>
      </c>
    </row>
    <row r="267" spans="1:14" ht="12.75">
      <c r="A267" s="97">
        <v>322</v>
      </c>
      <c r="B267" s="106"/>
      <c r="C267" s="91" t="s">
        <v>27</v>
      </c>
      <c r="D267" s="110">
        <v>13784</v>
      </c>
      <c r="E267" s="110"/>
      <c r="F267" s="110"/>
      <c r="G267" s="110">
        <v>13784</v>
      </c>
      <c r="H267" s="110"/>
      <c r="I267" s="110"/>
      <c r="J267" s="110"/>
      <c r="K267" s="110"/>
      <c r="L267" s="110"/>
      <c r="M267" s="110"/>
      <c r="N267" s="183"/>
    </row>
    <row r="268" spans="1:14" ht="12.75">
      <c r="A268" s="97">
        <v>3222</v>
      </c>
      <c r="B268" s="173">
        <v>1362</v>
      </c>
      <c r="C268" s="91" t="s">
        <v>66</v>
      </c>
      <c r="D268" s="110">
        <v>13784</v>
      </c>
      <c r="E268" s="110"/>
      <c r="F268" s="110"/>
      <c r="G268" s="110">
        <v>13784</v>
      </c>
      <c r="H268" s="110"/>
      <c r="I268" s="110"/>
      <c r="J268" s="110"/>
      <c r="K268" s="110"/>
      <c r="L268" s="110"/>
      <c r="M268" s="110"/>
      <c r="N268" s="183"/>
    </row>
    <row r="269" spans="1:14" ht="12.75">
      <c r="A269" s="97"/>
      <c r="B269" s="106"/>
      <c r="C269" s="91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83"/>
    </row>
    <row r="270" spans="1:14" ht="12.75">
      <c r="A270" s="108" t="s">
        <v>192</v>
      </c>
      <c r="B270" s="189"/>
      <c r="C270" s="87" t="s">
        <v>193</v>
      </c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4"/>
    </row>
    <row r="271" spans="1:14" ht="12.75">
      <c r="A271" s="97">
        <v>3</v>
      </c>
      <c r="B271" s="106"/>
      <c r="C271" s="91" t="s">
        <v>50</v>
      </c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83"/>
    </row>
    <row r="272" spans="1:14" ht="12.75">
      <c r="A272" s="97">
        <v>31</v>
      </c>
      <c r="B272" s="106"/>
      <c r="C272" s="91" t="s">
        <v>21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83"/>
    </row>
    <row r="273" spans="1:14" ht="12.75">
      <c r="A273" s="97">
        <v>311</v>
      </c>
      <c r="B273" s="106"/>
      <c r="C273" s="91" t="s">
        <v>22</v>
      </c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83"/>
    </row>
    <row r="274" spans="1:14" ht="12.75">
      <c r="A274" s="97">
        <v>3111</v>
      </c>
      <c r="B274" s="173">
        <v>1363</v>
      </c>
      <c r="C274" s="91" t="s">
        <v>91</v>
      </c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83"/>
    </row>
    <row r="275" spans="1:14" ht="12.75">
      <c r="A275" s="97">
        <v>312</v>
      </c>
      <c r="B275" s="106"/>
      <c r="C275" s="91" t="s">
        <v>23</v>
      </c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83"/>
    </row>
    <row r="276" spans="1:14" ht="12.75">
      <c r="A276" s="97">
        <v>3121</v>
      </c>
      <c r="B276" s="173">
        <v>1364</v>
      </c>
      <c r="C276" s="91" t="s">
        <v>23</v>
      </c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83"/>
    </row>
    <row r="277" spans="1:14" ht="12.75">
      <c r="A277" s="97">
        <v>313</v>
      </c>
      <c r="B277" s="106"/>
      <c r="C277" s="91" t="s">
        <v>24</v>
      </c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83"/>
    </row>
    <row r="278" spans="1:14" ht="25.5">
      <c r="A278" s="97">
        <v>3132</v>
      </c>
      <c r="B278" s="173">
        <v>1365</v>
      </c>
      <c r="C278" s="91" t="s">
        <v>92</v>
      </c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83"/>
    </row>
    <row r="279" spans="1:14" ht="12.75">
      <c r="A279" s="97">
        <v>32</v>
      </c>
      <c r="B279" s="106"/>
      <c r="C279" s="91" t="s">
        <v>25</v>
      </c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83"/>
    </row>
    <row r="280" spans="1:14" ht="12.75">
      <c r="A280" s="97">
        <v>321</v>
      </c>
      <c r="B280" s="106"/>
      <c r="C280" s="91" t="s">
        <v>26</v>
      </c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83"/>
    </row>
    <row r="281" spans="1:14" ht="12.75">
      <c r="A281" s="97">
        <v>3211</v>
      </c>
      <c r="B281" s="173">
        <v>1366</v>
      </c>
      <c r="C281" s="91" t="s">
        <v>62</v>
      </c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83"/>
    </row>
    <row r="282" spans="1:14" ht="25.5">
      <c r="A282" s="97">
        <v>3212</v>
      </c>
      <c r="B282" s="173">
        <v>1367</v>
      </c>
      <c r="C282" s="91" t="s">
        <v>90</v>
      </c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83"/>
    </row>
    <row r="283" spans="1:14" ht="12.75">
      <c r="A283" s="97">
        <v>322</v>
      </c>
      <c r="B283" s="106"/>
      <c r="C283" s="91" t="s">
        <v>27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83"/>
    </row>
    <row r="284" spans="1:14" ht="12.75">
      <c r="A284" s="97">
        <v>3222</v>
      </c>
      <c r="B284" s="173">
        <v>1368</v>
      </c>
      <c r="C284" s="91" t="s">
        <v>66</v>
      </c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83"/>
    </row>
    <row r="285" spans="1:14" ht="12.75">
      <c r="A285" s="97"/>
      <c r="B285" s="106"/>
      <c r="C285" s="91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83"/>
    </row>
    <row r="286" spans="1:14" ht="12.75">
      <c r="A286" s="108" t="s">
        <v>194</v>
      </c>
      <c r="B286" s="189"/>
      <c r="C286" s="87" t="s">
        <v>119</v>
      </c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4"/>
    </row>
    <row r="287" spans="1:14" ht="12.75">
      <c r="A287" s="97">
        <v>3</v>
      </c>
      <c r="B287" s="106"/>
      <c r="C287" s="91" t="s">
        <v>50</v>
      </c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83"/>
    </row>
    <row r="288" spans="1:14" ht="12.75">
      <c r="A288" s="97">
        <v>31</v>
      </c>
      <c r="B288" s="106"/>
      <c r="C288" s="91" t="s">
        <v>21</v>
      </c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83"/>
    </row>
    <row r="289" spans="1:14" ht="12.75">
      <c r="A289" s="97">
        <v>311</v>
      </c>
      <c r="B289" s="106"/>
      <c r="C289" s="91" t="s">
        <v>22</v>
      </c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83"/>
    </row>
    <row r="290" spans="1:14" ht="12.75">
      <c r="A290" s="97">
        <v>3111</v>
      </c>
      <c r="B290" s="173">
        <v>1369</v>
      </c>
      <c r="C290" s="91" t="s">
        <v>91</v>
      </c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83"/>
    </row>
    <row r="291" spans="1:14" ht="12.75">
      <c r="A291" s="97">
        <v>313</v>
      </c>
      <c r="B291" s="106"/>
      <c r="C291" s="91" t="s">
        <v>24</v>
      </c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83"/>
    </row>
    <row r="292" spans="1:14" ht="25.5">
      <c r="A292" s="97">
        <v>3132</v>
      </c>
      <c r="B292" s="173">
        <v>1370</v>
      </c>
      <c r="C292" s="91" t="s">
        <v>92</v>
      </c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83"/>
    </row>
    <row r="293" spans="1:14" ht="12.75">
      <c r="A293" s="97">
        <v>32</v>
      </c>
      <c r="B293" s="106"/>
      <c r="C293" s="91" t="s">
        <v>25</v>
      </c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83"/>
    </row>
    <row r="294" spans="1:14" ht="12.75">
      <c r="A294" s="97">
        <v>322</v>
      </c>
      <c r="B294" s="106"/>
      <c r="C294" s="91" t="s">
        <v>27</v>
      </c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83"/>
    </row>
    <row r="295" spans="1:14" ht="25.5">
      <c r="A295" s="97">
        <v>3221</v>
      </c>
      <c r="B295" s="173">
        <v>1371</v>
      </c>
      <c r="C295" s="91" t="s">
        <v>65</v>
      </c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83"/>
    </row>
    <row r="296" spans="1:14" ht="12.75">
      <c r="A296" s="97">
        <v>3222</v>
      </c>
      <c r="B296" s="173">
        <v>1372</v>
      </c>
      <c r="C296" s="91" t="s">
        <v>66</v>
      </c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83"/>
    </row>
    <row r="297" spans="1:14" ht="12.75">
      <c r="A297" s="97">
        <v>323</v>
      </c>
      <c r="B297" s="106"/>
      <c r="C297" s="91" t="s">
        <v>28</v>
      </c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83"/>
    </row>
    <row r="298" spans="1:14" ht="12.75">
      <c r="A298" s="97">
        <v>3231</v>
      </c>
      <c r="B298" s="173">
        <v>1373</v>
      </c>
      <c r="C298" s="91" t="s">
        <v>71</v>
      </c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83"/>
    </row>
    <row r="299" spans="1:14" ht="12.75">
      <c r="A299" s="97">
        <v>3233</v>
      </c>
      <c r="B299" s="173">
        <v>1374</v>
      </c>
      <c r="C299" s="91" t="s">
        <v>72</v>
      </c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83"/>
    </row>
    <row r="300" spans="1:14" ht="12.75">
      <c r="A300" s="97">
        <v>3237</v>
      </c>
      <c r="B300" s="173">
        <v>1375</v>
      </c>
      <c r="C300" s="170" t="s">
        <v>179</v>
      </c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83"/>
    </row>
    <row r="301" spans="1:14" ht="25.5">
      <c r="A301" s="97">
        <v>329</v>
      </c>
      <c r="B301" s="106"/>
      <c r="C301" s="91" t="s">
        <v>79</v>
      </c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83"/>
    </row>
    <row r="302" spans="1:14" ht="12.75">
      <c r="A302" s="97">
        <v>3293</v>
      </c>
      <c r="B302" s="173">
        <v>1376</v>
      </c>
      <c r="C302" s="91" t="s">
        <v>81</v>
      </c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83"/>
    </row>
    <row r="303" spans="1:14" ht="25.5">
      <c r="A303" s="97">
        <v>3299</v>
      </c>
      <c r="B303" s="173">
        <v>1377</v>
      </c>
      <c r="C303" s="91" t="s">
        <v>79</v>
      </c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83"/>
    </row>
    <row r="304" spans="1:14" ht="12.75">
      <c r="A304" s="97"/>
      <c r="B304" s="106"/>
      <c r="C304" s="91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83"/>
    </row>
    <row r="305" spans="1:14" ht="38.25">
      <c r="A305" s="108" t="s">
        <v>195</v>
      </c>
      <c r="B305" s="189"/>
      <c r="C305" s="87" t="s">
        <v>196</v>
      </c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4"/>
    </row>
    <row r="306" spans="1:14" ht="12.75">
      <c r="A306" s="97">
        <v>3</v>
      </c>
      <c r="B306" s="106"/>
      <c r="C306" s="91" t="s">
        <v>50</v>
      </c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83"/>
    </row>
    <row r="307" spans="1:14" ht="12.75">
      <c r="A307" s="97">
        <v>32</v>
      </c>
      <c r="B307" s="106"/>
      <c r="C307" s="91" t="s">
        <v>25</v>
      </c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83"/>
    </row>
    <row r="308" spans="1:14" ht="12.75">
      <c r="A308" s="97">
        <v>323</v>
      </c>
      <c r="B308" s="106"/>
      <c r="C308" s="91" t="s">
        <v>28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83"/>
    </row>
    <row r="309" spans="1:14" ht="12.75">
      <c r="A309" s="97">
        <v>3237</v>
      </c>
      <c r="B309" s="173">
        <v>1378</v>
      </c>
      <c r="C309" s="91" t="s">
        <v>61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83"/>
    </row>
    <row r="310" spans="1:14" ht="25.5">
      <c r="A310" s="97">
        <v>329</v>
      </c>
      <c r="B310" s="106"/>
      <c r="C310" s="91" t="s">
        <v>79</v>
      </c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83"/>
    </row>
    <row r="311" spans="1:14" ht="12.75">
      <c r="A311" s="97">
        <v>3295</v>
      </c>
      <c r="B311" s="173">
        <v>1379</v>
      </c>
      <c r="C311" s="91" t="s">
        <v>82</v>
      </c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83"/>
    </row>
    <row r="312" spans="1:14" ht="12.75">
      <c r="A312" s="97"/>
      <c r="B312" s="106"/>
      <c r="C312" s="91"/>
      <c r="N312" s="1"/>
    </row>
  </sheetData>
  <sheetProtection/>
  <mergeCells count="3">
    <mergeCell ref="A1:N1"/>
    <mergeCell ref="A4:C4"/>
    <mergeCell ref="A5:B5"/>
  </mergeCells>
  <conditionalFormatting sqref="A5:A65 A67:B141">
    <cfRule type="cellIs" priority="18" dxfId="2" operator="equal" stopIfTrue="1">
      <formula>4126</formula>
    </cfRule>
  </conditionalFormatting>
  <conditionalFormatting sqref="A142:A312">
    <cfRule type="cellIs" priority="1" dxfId="0" operator="between">
      <formula>3100</formula>
      <formula>5999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2019-12-30T08:48:10Z</cp:lastPrinted>
  <dcterms:created xsi:type="dcterms:W3CDTF">2013-09-11T11:00:21Z</dcterms:created>
  <dcterms:modified xsi:type="dcterms:W3CDTF">2019-12-30T10:39:06Z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