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s="1"/>
  <c r="F308" i="9"/>
  <c r="H307" i="9"/>
  <c r="G307" i="9"/>
  <c r="F307" i="9"/>
  <c r="E307" i="9"/>
  <c r="B307" i="9" s="1"/>
  <c r="H306" i="9"/>
  <c r="E306" i="9" s="1"/>
  <c r="B306" i="9" s="1"/>
  <c r="G306" i="9"/>
  <c r="F306" i="9"/>
  <c r="H305" i="9"/>
  <c r="G305" i="9"/>
  <c r="F305" i="9"/>
  <c r="E305" i="9"/>
  <c r="B305" i="9" s="1"/>
  <c r="H304" i="9"/>
  <c r="E304" i="9" s="1"/>
  <c r="B304" i="9" s="1"/>
  <c r="G304" i="9"/>
  <c r="F304" i="9"/>
  <c r="H303" i="9"/>
  <c r="G303" i="9"/>
  <c r="F303" i="9"/>
  <c r="E303" i="9"/>
  <c r="B303" i="9" s="1"/>
  <c r="H302" i="9"/>
  <c r="E302" i="9" s="1"/>
  <c r="B302" i="9" s="1"/>
  <c r="G302" i="9"/>
  <c r="F302" i="9"/>
  <c r="H301" i="9"/>
  <c r="E301" i="9" s="1"/>
  <c r="B301" i="9" s="1"/>
  <c r="G301" i="9"/>
  <c r="F301" i="9"/>
  <c r="H300" i="9"/>
  <c r="G300" i="9"/>
  <c r="F300" i="9"/>
  <c r="H299" i="9"/>
  <c r="G299" i="9"/>
  <c r="F299" i="9"/>
  <c r="E299" i="9"/>
  <c r="B299" i="9" s="1"/>
  <c r="H298" i="9"/>
  <c r="G298" i="9"/>
  <c r="F298" i="9"/>
  <c r="H297" i="9"/>
  <c r="G297" i="9"/>
  <c r="F297" i="9"/>
  <c r="E297" i="9"/>
  <c r="B297" i="9" s="1"/>
  <c r="H296" i="9"/>
  <c r="G296" i="9"/>
  <c r="F296" i="9"/>
  <c r="H295" i="9"/>
  <c r="G295" i="9"/>
  <c r="F295" i="9"/>
  <c r="E295" i="9"/>
  <c r="B295" i="9" s="1"/>
  <c r="H294" i="9"/>
  <c r="G294" i="9"/>
  <c r="F294" i="9"/>
  <c r="H293" i="9"/>
  <c r="G293" i="9"/>
  <c r="F293" i="9"/>
  <c r="H292" i="9"/>
  <c r="E292" i="9" s="1"/>
  <c r="B292" i="9" s="1"/>
  <c r="G292" i="9"/>
  <c r="F292" i="9"/>
  <c r="F291" i="9"/>
  <c r="F290" i="9"/>
  <c r="H289" i="9"/>
  <c r="G289" i="9"/>
  <c r="F289" i="9"/>
  <c r="E289" i="9"/>
  <c r="B289" i="9" s="1"/>
  <c r="H288" i="9"/>
  <c r="G288" i="9"/>
  <c r="F288" i="9"/>
  <c r="H287" i="9"/>
  <c r="E287" i="9" s="1"/>
  <c r="B287" i="9" s="1"/>
  <c r="G287" i="9"/>
  <c r="F287" i="9"/>
  <c r="H286" i="9"/>
  <c r="G286" i="9"/>
  <c r="F286" i="9"/>
  <c r="F285" i="9"/>
  <c r="H284" i="9"/>
  <c r="G284" i="9"/>
  <c r="F284" i="9"/>
  <c r="E284" i="9"/>
  <c r="B284" i="9" s="1"/>
  <c r="H283" i="9"/>
  <c r="E283" i="9" s="1"/>
  <c r="B283" i="9" s="1"/>
  <c r="G283" i="9"/>
  <c r="F283" i="9"/>
  <c r="H282" i="9"/>
  <c r="E282" i="9" s="1"/>
  <c r="B282" i="9" s="1"/>
  <c r="G282" i="9"/>
  <c r="F282" i="9"/>
  <c r="F281" i="9"/>
  <c r="F280" i="9"/>
  <c r="F279" i="9"/>
  <c r="F278" i="9"/>
  <c r="F277" i="9" s="1"/>
  <c r="F276" i="9"/>
  <c r="L275" i="9"/>
  <c r="H275" i="9"/>
  <c r="F275" i="9"/>
  <c r="F274" i="9"/>
  <c r="I273" i="9"/>
  <c r="E273" i="9" s="1"/>
  <c r="B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G32" i="9"/>
  <c r="F32" i="9"/>
  <c r="H31" i="9"/>
  <c r="E31" i="9" s="1"/>
  <c r="B31" i="9" s="1"/>
  <c r="G31" i="9"/>
  <c r="F31" i="9"/>
  <c r="H30" i="9"/>
  <c r="E30" i="9" s="1"/>
  <c r="B30" i="9" s="1"/>
  <c r="G30" i="9"/>
  <c r="F30" i="9"/>
  <c r="H29" i="9"/>
  <c r="G29" i="9"/>
  <c r="F29" i="9"/>
  <c r="E29" i="9"/>
  <c r="B29" i="9"/>
  <c r="H28" i="9"/>
  <c r="G28" i="9"/>
  <c r="F28" i="9"/>
  <c r="E28" i="9"/>
  <c r="B28" i="9" s="1"/>
  <c r="H27" i="9"/>
  <c r="G27" i="9"/>
  <c r="F27" i="9"/>
  <c r="H26" i="9"/>
  <c r="G26" i="9"/>
  <c r="F26" i="9"/>
  <c r="E26" i="9"/>
  <c r="B26" i="9" s="1"/>
  <c r="H25" i="9"/>
  <c r="E25" i="9" s="1"/>
  <c r="B25" i="9" s="1"/>
  <c r="G25" i="9"/>
  <c r="F25" i="9"/>
  <c r="H24" i="9"/>
  <c r="G24" i="9"/>
  <c r="F24" i="9"/>
  <c r="E24" i="9"/>
  <c r="B24" i="9" s="1"/>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9" i="8"/>
  <c r="D44" i="8"/>
  <c r="D43" i="8"/>
  <c r="D36" i="8"/>
  <c r="D26" i="8"/>
  <c r="D24" i="8" s="1"/>
  <c r="C1499" i="1"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E311" i="9" s="1"/>
  <c r="B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D177"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E79" i="5"/>
  <c r="D79" i="5"/>
  <c r="D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E635" i="4" s="1"/>
  <c r="E418" i="4"/>
  <c r="D418" i="4"/>
  <c r="E417" i="4"/>
  <c r="D417" i="4"/>
  <c r="D644" i="4" s="1"/>
  <c r="F644" i="4" s="1"/>
  <c r="E416" i="4"/>
  <c r="E643" i="4" s="1"/>
  <c r="D416" i="4"/>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E350" i="4" s="1"/>
  <c r="D352" i="4"/>
  <c r="F352" i="4" s="1"/>
  <c r="D351" i="4"/>
  <c r="D350"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E163" i="4" s="1"/>
  <c r="D159" i="1" s="1"/>
  <c r="H159" i="1"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D139" i="4" s="1"/>
  <c r="F139" i="4" s="1"/>
  <c r="E139" i="4"/>
  <c r="F138" i="4"/>
  <c r="F137" i="4"/>
  <c r="F136" i="4"/>
  <c r="F135" i="4"/>
  <c r="E134" i="4"/>
  <c r="D134" i="4"/>
  <c r="D133" i="4" s="1"/>
  <c r="E133" i="4"/>
  <c r="F132" i="4"/>
  <c r="F131" i="4"/>
  <c r="F130" i="4"/>
  <c r="F129" i="4"/>
  <c r="E128" i="4"/>
  <c r="D128" i="4"/>
  <c r="F127" i="4"/>
  <c r="F126" i="4"/>
  <c r="E125" i="4"/>
  <c r="E124" i="4" s="1"/>
  <c r="D125" i="4"/>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H25" i="3"/>
  <c r="G25" i="3"/>
  <c r="B25" i="3"/>
  <c r="I24" i="3"/>
  <c r="H24" i="3"/>
  <c r="G24" i="3"/>
  <c r="B24" i="3"/>
  <c r="I23" i="3"/>
  <c r="H23"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H1516" i="1"/>
  <c r="C1516" i="1"/>
  <c r="G1516" i="1" s="1"/>
  <c r="G1515" i="1"/>
  <c r="C1515" i="1"/>
  <c r="H1515" i="1" s="1"/>
  <c r="H1514" i="1"/>
  <c r="C1514" i="1"/>
  <c r="G1514" i="1" s="1"/>
  <c r="G1513" i="1"/>
  <c r="C1513" i="1"/>
  <c r="H1513" i="1" s="1"/>
  <c r="H1512" i="1"/>
  <c r="C1512" i="1"/>
  <c r="G1512" i="1" s="1"/>
  <c r="G1511" i="1"/>
  <c r="C1511" i="1"/>
  <c r="H1511" i="1" s="1"/>
  <c r="C1510" i="1"/>
  <c r="G1510" i="1" s="1"/>
  <c r="C1509" i="1"/>
  <c r="H1509" i="1" s="1"/>
  <c r="C1508" i="1"/>
  <c r="G1508" i="1" s="1"/>
  <c r="G1507" i="1"/>
  <c r="C1507" i="1"/>
  <c r="H1507" i="1" s="1"/>
  <c r="C1506" i="1"/>
  <c r="G1506" i="1" s="1"/>
  <c r="G1505" i="1"/>
  <c r="C1505" i="1"/>
  <c r="H1505" i="1" s="1"/>
  <c r="C1504" i="1"/>
  <c r="G1504" i="1" s="1"/>
  <c r="G1503" i="1"/>
  <c r="C1503" i="1"/>
  <c r="H1503" i="1" s="1"/>
  <c r="C1502" i="1"/>
  <c r="G1502" i="1" s="1"/>
  <c r="C1501" i="1"/>
  <c r="H1501" i="1" s="1"/>
  <c r="C1500" i="1"/>
  <c r="G1500"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C1489" i="1"/>
  <c r="H1489" i="1" s="1"/>
  <c r="C1488" i="1"/>
  <c r="G1488" i="1" s="1"/>
  <c r="G1487" i="1"/>
  <c r="C1487" i="1"/>
  <c r="H1487" i="1" s="1"/>
  <c r="C1486" i="1"/>
  <c r="G1486" i="1" s="1"/>
  <c r="C1485" i="1"/>
  <c r="H1485" i="1" s="1"/>
  <c r="C1484" i="1"/>
  <c r="G1484" i="1" s="1"/>
  <c r="C1483" i="1"/>
  <c r="H1483" i="1" s="1"/>
  <c r="C1482" i="1"/>
  <c r="G1482" i="1" s="1"/>
  <c r="C1481" i="1"/>
  <c r="H1481"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D1442" i="1"/>
  <c r="J1442" i="1" s="1"/>
  <c r="C1442" i="1"/>
  <c r="D1441" i="1"/>
  <c r="J1441" i="1" s="1"/>
  <c r="C1441" i="1"/>
  <c r="D1440" i="1"/>
  <c r="J1440" i="1" s="1"/>
  <c r="C1440" i="1"/>
  <c r="D1439" i="1"/>
  <c r="J1439" i="1" s="1"/>
  <c r="C1439" i="1"/>
  <c r="H1438" i="1"/>
  <c r="D1438" i="1"/>
  <c r="C1438" i="1"/>
  <c r="G1438" i="1" s="1"/>
  <c r="D1437" i="1"/>
  <c r="H1437" i="1" s="1"/>
  <c r="C1437" i="1"/>
  <c r="H1436" i="1"/>
  <c r="D1436" i="1"/>
  <c r="C1436" i="1"/>
  <c r="G1436"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D1243" i="1"/>
  <c r="C1243" i="1"/>
  <c r="G1243" i="1" s="1"/>
  <c r="D1242" i="1"/>
  <c r="C1242" i="1"/>
  <c r="G1242" i="1" s="1"/>
  <c r="D1241" i="1"/>
  <c r="C1241" i="1"/>
  <c r="G1241" i="1" s="1"/>
  <c r="D1240" i="1"/>
  <c r="C1240" i="1"/>
  <c r="G1240" i="1" s="1"/>
  <c r="D1239" i="1"/>
  <c r="C1239" i="1"/>
  <c r="G1239" i="1" s="1"/>
  <c r="D1238" i="1"/>
  <c r="C1238" i="1"/>
  <c r="G1238" i="1" s="1"/>
  <c r="D1237" i="1"/>
  <c r="C1237" i="1"/>
  <c r="D1236" i="1"/>
  <c r="C1236" i="1"/>
  <c r="D1235" i="1"/>
  <c r="C1235" i="1"/>
  <c r="D1234" i="1"/>
  <c r="C1234" i="1"/>
  <c r="G1234" i="1" s="1"/>
  <c r="D1233" i="1"/>
  <c r="C1233" i="1"/>
  <c r="G1233" i="1" s="1"/>
  <c r="D1232" i="1"/>
  <c r="C1232" i="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D1155" i="1"/>
  <c r="C1155" i="1"/>
  <c r="D1154" i="1"/>
  <c r="C1154" i="1"/>
  <c r="D1151" i="1"/>
  <c r="C1151" i="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D1031" i="1"/>
  <c r="C1031" i="1"/>
  <c r="H1031" i="1" s="1"/>
  <c r="D1030" i="1"/>
  <c r="C1030"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D1017" i="1"/>
  <c r="C1017" i="1"/>
  <c r="H1017" i="1" s="1"/>
  <c r="D1016" i="1"/>
  <c r="C1016" i="1"/>
  <c r="H1016" i="1" s="1"/>
  <c r="D1015" i="1"/>
  <c r="C1015" i="1"/>
  <c r="H1015" i="1" s="1"/>
  <c r="D1014" i="1"/>
  <c r="C1014" i="1"/>
  <c r="D1013" i="1"/>
  <c r="C1013" i="1"/>
  <c r="D1012" i="1"/>
  <c r="C1012" i="1"/>
  <c r="H1012" i="1" s="1"/>
  <c r="D1011" i="1"/>
  <c r="C1011" i="1"/>
  <c r="H1011" i="1" s="1"/>
  <c r="D1010" i="1"/>
  <c r="C1010" i="1"/>
  <c r="H1010" i="1" s="1"/>
  <c r="D1009" i="1"/>
  <c r="C1009" i="1"/>
  <c r="H1009" i="1" s="1"/>
  <c r="D1008" i="1"/>
  <c r="C1008" i="1"/>
  <c r="H1008" i="1" s="1"/>
  <c r="D1007" i="1"/>
  <c r="C1007" i="1"/>
  <c r="H1007" i="1" s="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H995" i="1" s="1"/>
  <c r="D994" i="1"/>
  <c r="C994" i="1"/>
  <c r="H994" i="1" s="1"/>
  <c r="D993" i="1"/>
  <c r="C993" i="1"/>
  <c r="D992" i="1"/>
  <c r="C992" i="1"/>
  <c r="H992" i="1" s="1"/>
  <c r="D991" i="1"/>
  <c r="C991" i="1"/>
  <c r="C990" i="1"/>
  <c r="D989" i="1"/>
  <c r="C989" i="1"/>
  <c r="D988" i="1"/>
  <c r="C988" i="1"/>
  <c r="D987" i="1"/>
  <c r="C987" i="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D709" i="1"/>
  <c r="C709" i="1"/>
  <c r="H709" i="1" s="1"/>
  <c r="D708" i="1"/>
  <c r="C708" i="1"/>
  <c r="H708" i="1" s="1"/>
  <c r="D707" i="1"/>
  <c r="C707" i="1"/>
  <c r="H707" i="1" s="1"/>
  <c r="D706" i="1"/>
  <c r="C706" i="1"/>
  <c r="H706" i="1" s="1"/>
  <c r="D705" i="1"/>
  <c r="C705" i="1"/>
  <c r="H705" i="1" s="1"/>
  <c r="D704" i="1"/>
  <c r="C704" i="1"/>
  <c r="H704" i="1" s="1"/>
  <c r="D703" i="1"/>
  <c r="C703" i="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H645" i="1" s="1"/>
  <c r="D644" i="1"/>
  <c r="C644" i="1"/>
  <c r="H644" i="1" s="1"/>
  <c r="D643" i="1"/>
  <c r="C643" i="1"/>
  <c r="D642" i="1"/>
  <c r="C642" i="1"/>
  <c r="H642" i="1" s="1"/>
  <c r="D641" i="1"/>
  <c r="C641" i="1"/>
  <c r="C638" i="1"/>
  <c r="D637" i="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D413" i="1"/>
  <c r="H413" i="1" s="1"/>
  <c r="C413" i="1"/>
  <c r="D412" i="1"/>
  <c r="H412" i="1" s="1"/>
  <c r="C412" i="1"/>
  <c r="G412" i="1" s="1"/>
  <c r="D411" i="1"/>
  <c r="H411" i="1" s="1"/>
  <c r="C411" i="1"/>
  <c r="D406" i="1"/>
  <c r="H406" i="1" s="1"/>
  <c r="C406" i="1"/>
  <c r="D405" i="1"/>
  <c r="H405" i="1" s="1"/>
  <c r="C405" i="1"/>
  <c r="D404" i="1"/>
  <c r="H404" i="1" s="1"/>
  <c r="C404"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H384" i="1"/>
  <c r="D384" i="1"/>
  <c r="C384" i="1"/>
  <c r="G384" i="1" s="1"/>
  <c r="D383" i="1"/>
  <c r="H383" i="1" s="1"/>
  <c r="C383" i="1"/>
  <c r="G383" i="1" s="1"/>
  <c r="D382" i="1"/>
  <c r="H382" i="1" s="1"/>
  <c r="C382" i="1"/>
  <c r="G382" i="1" s="1"/>
  <c r="D381" i="1"/>
  <c r="H381" i="1" s="1"/>
  <c r="C381" i="1"/>
  <c r="G381" i="1" s="1"/>
  <c r="D380" i="1"/>
  <c r="H380" i="1" s="1"/>
  <c r="C380" i="1"/>
  <c r="G380" i="1" s="1"/>
  <c r="D379" i="1"/>
  <c r="H379" i="1" s="1"/>
  <c r="C379" i="1"/>
  <c r="H378" i="1"/>
  <c r="D378" i="1"/>
  <c r="C378" i="1"/>
  <c r="G378" i="1" s="1"/>
  <c r="D377" i="1"/>
  <c r="H377" i="1" s="1"/>
  <c r="C377" i="1"/>
  <c r="G377" i="1" s="1"/>
  <c r="D376" i="1"/>
  <c r="H376" i="1" s="1"/>
  <c r="C376" i="1"/>
  <c r="G376" i="1" s="1"/>
  <c r="H375" i="1"/>
  <c r="D375" i="1"/>
  <c r="C375" i="1"/>
  <c r="G375" i="1" s="1"/>
  <c r="D374" i="1"/>
  <c r="H374" i="1" s="1"/>
  <c r="C374" i="1"/>
  <c r="G374" i="1" s="1"/>
  <c r="D373" i="1"/>
  <c r="H373" i="1" s="1"/>
  <c r="C373" i="1"/>
  <c r="G373" i="1" s="1"/>
  <c r="D372" i="1"/>
  <c r="H372" i="1" s="1"/>
  <c r="C372" i="1"/>
  <c r="G372" i="1" s="1"/>
  <c r="D371" i="1"/>
  <c r="H371" i="1" s="1"/>
  <c r="C371" i="1"/>
  <c r="D370" i="1"/>
  <c r="H370" i="1" s="1"/>
  <c r="C370" i="1"/>
  <c r="G370" i="1" s="1"/>
  <c r="D369" i="1"/>
  <c r="H369" i="1" s="1"/>
  <c r="C369" i="1"/>
  <c r="G369" i="1" s="1"/>
  <c r="D368" i="1"/>
  <c r="H368" i="1" s="1"/>
  <c r="C368" i="1"/>
  <c r="G368" i="1" s="1"/>
  <c r="H367" i="1"/>
  <c r="D367" i="1"/>
  <c r="C367" i="1"/>
  <c r="G367" i="1" s="1"/>
  <c r="D366" i="1"/>
  <c r="H366" i="1" s="1"/>
  <c r="C366" i="1"/>
  <c r="G366" i="1" s="1"/>
  <c r="D365" i="1"/>
  <c r="H365" i="1" s="1"/>
  <c r="C365" i="1"/>
  <c r="D364" i="1"/>
  <c r="H364" i="1" s="1"/>
  <c r="C364" i="1"/>
  <c r="D363" i="1"/>
  <c r="H363" i="1" s="1"/>
  <c r="C363" i="1"/>
  <c r="G363" i="1" s="1"/>
  <c r="D362" i="1"/>
  <c r="H362" i="1" s="1"/>
  <c r="C362" i="1"/>
  <c r="G362" i="1" s="1"/>
  <c r="D361" i="1"/>
  <c r="H361" i="1" s="1"/>
  <c r="C361" i="1"/>
  <c r="G361" i="1" s="1"/>
  <c r="H360" i="1"/>
  <c r="D360" i="1"/>
  <c r="C360" i="1"/>
  <c r="G360" i="1" s="1"/>
  <c r="D359" i="1"/>
  <c r="H359" i="1" s="1"/>
  <c r="C359" i="1"/>
  <c r="G359" i="1" s="1"/>
  <c r="D358" i="1"/>
  <c r="H358" i="1" s="1"/>
  <c r="C358" i="1"/>
  <c r="D357" i="1"/>
  <c r="H357" i="1" s="1"/>
  <c r="C357" i="1"/>
  <c r="G357" i="1" s="1"/>
  <c r="D356" i="1"/>
  <c r="H356" i="1" s="1"/>
  <c r="C356" i="1"/>
  <c r="G356" i="1" s="1"/>
  <c r="H355" i="1"/>
  <c r="D355" i="1"/>
  <c r="C355" i="1"/>
  <c r="G355" i="1" s="1"/>
  <c r="D354" i="1"/>
  <c r="H354" i="1" s="1"/>
  <c r="C354" i="1"/>
  <c r="G354" i="1" s="1"/>
  <c r="D353" i="1"/>
  <c r="H353" i="1" s="1"/>
  <c r="C353" i="1"/>
  <c r="G353" i="1" s="1"/>
  <c r="D352" i="1"/>
  <c r="H352" i="1" s="1"/>
  <c r="C352" i="1"/>
  <c r="G352" i="1" s="1"/>
  <c r="H351" i="1"/>
  <c r="D351" i="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D344" i="1"/>
  <c r="H344" i="1" s="1"/>
  <c r="C344" i="1"/>
  <c r="G344" i="1" s="1"/>
  <c r="D343" i="1"/>
  <c r="H343" i="1" s="1"/>
  <c r="C343" i="1"/>
  <c r="G343" i="1" s="1"/>
  <c r="H342" i="1"/>
  <c r="D342" i="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H328" i="1"/>
  <c r="D328" i="1"/>
  <c r="C328" i="1"/>
  <c r="G328" i="1" s="1"/>
  <c r="D327" i="1"/>
  <c r="H327" i="1" s="1"/>
  <c r="C327" i="1"/>
  <c r="G327" i="1" s="1"/>
  <c r="D326" i="1"/>
  <c r="H326" i="1" s="1"/>
  <c r="C326" i="1"/>
  <c r="G326" i="1" s="1"/>
  <c r="D325" i="1"/>
  <c r="H325" i="1" s="1"/>
  <c r="C325" i="1"/>
  <c r="G325" i="1" s="1"/>
  <c r="D324" i="1"/>
  <c r="H324" i="1" s="1"/>
  <c r="C324" i="1"/>
  <c r="G324" i="1" s="1"/>
  <c r="H323" i="1"/>
  <c r="D323" i="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H300" i="1"/>
  <c r="D300" i="1"/>
  <c r="C300" i="1"/>
  <c r="G300" i="1" s="1"/>
  <c r="D299" i="1"/>
  <c r="H299" i="1" s="1"/>
  <c r="C299" i="1"/>
  <c r="G299" i="1" s="1"/>
  <c r="H298" i="1"/>
  <c r="D298" i="1"/>
  <c r="C298" i="1"/>
  <c r="G298" i="1" s="1"/>
  <c r="D297" i="1"/>
  <c r="H297" i="1" s="1"/>
  <c r="C297" i="1"/>
  <c r="G297" i="1" s="1"/>
  <c r="D296" i="1"/>
  <c r="H296" i="1" s="1"/>
  <c r="C296" i="1"/>
  <c r="G296" i="1" s="1"/>
  <c r="D295" i="1"/>
  <c r="H295" i="1" s="1"/>
  <c r="C295" i="1"/>
  <c r="G295" i="1" s="1"/>
  <c r="H294" i="1"/>
  <c r="D294" i="1"/>
  <c r="C294" i="1"/>
  <c r="G294" i="1" s="1"/>
  <c r="D293" i="1"/>
  <c r="H293" i="1" s="1"/>
  <c r="C293" i="1"/>
  <c r="G293" i="1" s="1"/>
  <c r="D292" i="1"/>
  <c r="H292" i="1" s="1"/>
  <c r="C292" i="1"/>
  <c r="D291" i="1"/>
  <c r="H291" i="1" s="1"/>
  <c r="C291" i="1"/>
  <c r="D290" i="1"/>
  <c r="H290" i="1" s="1"/>
  <c r="C290" i="1"/>
  <c r="G290" i="1" s="1"/>
  <c r="D289" i="1"/>
  <c r="H289" i="1" s="1"/>
  <c r="C289" i="1"/>
  <c r="G289" i="1" s="1"/>
  <c r="D288" i="1"/>
  <c r="H288" i="1" s="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H275" i="1"/>
  <c r="D275" i="1"/>
  <c r="C275" i="1"/>
  <c r="G275" i="1" s="1"/>
  <c r="D274" i="1"/>
  <c r="H274" i="1" s="1"/>
  <c r="C274" i="1"/>
  <c r="G274" i="1" s="1"/>
  <c r="D273" i="1"/>
  <c r="H273" i="1" s="1"/>
  <c r="C273" i="1"/>
  <c r="G273" i="1" s="1"/>
  <c r="D272" i="1"/>
  <c r="H272" i="1" s="1"/>
  <c r="C272" i="1"/>
  <c r="G272" i="1" s="1"/>
  <c r="D271" i="1"/>
  <c r="H271" i="1" s="1"/>
  <c r="C271" i="1"/>
  <c r="G271" i="1" s="1"/>
  <c r="H270" i="1"/>
  <c r="D270" i="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H264" i="1"/>
  <c r="D264" i="1"/>
  <c r="C264" i="1"/>
  <c r="G264" i="1" s="1"/>
  <c r="D263" i="1"/>
  <c r="H263" i="1" s="1"/>
  <c r="C263" i="1"/>
  <c r="G263" i="1" s="1"/>
  <c r="D262" i="1"/>
  <c r="H262" i="1" s="1"/>
  <c r="C262" i="1"/>
  <c r="D261" i="1"/>
  <c r="H261" i="1" s="1"/>
  <c r="C261" i="1"/>
  <c r="G261" i="1" s="1"/>
  <c r="D260" i="1"/>
  <c r="H260" i="1" s="1"/>
  <c r="C260" i="1"/>
  <c r="H259" i="1"/>
  <c r="D259" i="1"/>
  <c r="C259" i="1"/>
  <c r="G259" i="1" s="1"/>
  <c r="D258" i="1"/>
  <c r="H258" i="1" s="1"/>
  <c r="C258" i="1"/>
  <c r="G258" i="1" s="1"/>
  <c r="D257" i="1"/>
  <c r="H257" i="1" s="1"/>
  <c r="C257" i="1"/>
  <c r="D256" i="1"/>
  <c r="H256" i="1" s="1"/>
  <c r="C256" i="1"/>
  <c r="G256" i="1" s="1"/>
  <c r="D255" i="1"/>
  <c r="H255"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D247" i="1"/>
  <c r="H247" i="1" s="1"/>
  <c r="C247" i="1"/>
  <c r="G247" i="1" s="1"/>
  <c r="H246" i="1"/>
  <c r="D246" i="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H238" i="1"/>
  <c r="D238" i="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D220" i="1"/>
  <c r="H220" i="1" s="1"/>
  <c r="C220" i="1"/>
  <c r="H219" i="1"/>
  <c r="D219" i="1"/>
  <c r="C219" i="1"/>
  <c r="G219" i="1" s="1"/>
  <c r="D218" i="1"/>
  <c r="H218" i="1" s="1"/>
  <c r="C218" i="1"/>
  <c r="H217" i="1"/>
  <c r="D217" i="1"/>
  <c r="C217" i="1"/>
  <c r="G217" i="1" s="1"/>
  <c r="D216" i="1"/>
  <c r="H216" i="1" s="1"/>
  <c r="C216" i="1"/>
  <c r="H215" i="1"/>
  <c r="D215" i="1"/>
  <c r="C215" i="1"/>
  <c r="G215" i="1" s="1"/>
  <c r="D214" i="1"/>
  <c r="H214" i="1" s="1"/>
  <c r="C214" i="1"/>
  <c r="H213" i="1"/>
  <c r="D213" i="1"/>
  <c r="C213" i="1"/>
  <c r="G213" i="1" s="1"/>
  <c r="D212" i="1"/>
  <c r="H212" i="1" s="1"/>
  <c r="C212" i="1"/>
  <c r="H211" i="1"/>
  <c r="D211" i="1"/>
  <c r="C211" i="1"/>
  <c r="G211" i="1" s="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H199" i="1"/>
  <c r="D199" i="1"/>
  <c r="C199" i="1"/>
  <c r="G199" i="1" s="1"/>
  <c r="D198" i="1"/>
  <c r="H198" i="1" s="1"/>
  <c r="C198" i="1"/>
  <c r="H197" i="1"/>
  <c r="D197" i="1"/>
  <c r="C197" i="1"/>
  <c r="G197" i="1" s="1"/>
  <c r="D196" i="1"/>
  <c r="H196" i="1" s="1"/>
  <c r="C196" i="1"/>
  <c r="H195" i="1"/>
  <c r="D195" i="1"/>
  <c r="C195" i="1"/>
  <c r="G195" i="1" s="1"/>
  <c r="D194" i="1"/>
  <c r="H194" i="1" s="1"/>
  <c r="C194" i="1"/>
  <c r="H193" i="1"/>
  <c r="D193" i="1"/>
  <c r="C193" i="1"/>
  <c r="G193" i="1" s="1"/>
  <c r="D192" i="1"/>
  <c r="H192" i="1" s="1"/>
  <c r="C192" i="1"/>
  <c r="D191" i="1"/>
  <c r="H191" i="1" s="1"/>
  <c r="C191" i="1"/>
  <c r="G191" i="1" s="1"/>
  <c r="D190" i="1"/>
  <c r="H190" i="1" s="1"/>
  <c r="C190" i="1"/>
  <c r="H189" i="1"/>
  <c r="D189" i="1"/>
  <c r="C189" i="1"/>
  <c r="G189" i="1" s="1"/>
  <c r="D188" i="1"/>
  <c r="H188" i="1" s="1"/>
  <c r="C188" i="1"/>
  <c r="D187" i="1"/>
  <c r="H187" i="1" s="1"/>
  <c r="C187" i="1"/>
  <c r="G187" i="1" s="1"/>
  <c r="D186" i="1"/>
  <c r="H186" i="1" s="1"/>
  <c r="C186" i="1"/>
  <c r="H185" i="1"/>
  <c r="D185" i="1"/>
  <c r="C185" i="1"/>
  <c r="G185" i="1" s="1"/>
  <c r="D184" i="1"/>
  <c r="H184" i="1" s="1"/>
  <c r="C184" i="1"/>
  <c r="H183" i="1"/>
  <c r="D183" i="1"/>
  <c r="C183" i="1"/>
  <c r="G183" i="1" s="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H173" i="1"/>
  <c r="D173" i="1"/>
  <c r="C173" i="1"/>
  <c r="G173" i="1" s="1"/>
  <c r="D172" i="1"/>
  <c r="H172" i="1" s="1"/>
  <c r="C172" i="1"/>
  <c r="H171" i="1"/>
  <c r="D171" i="1"/>
  <c r="C171" i="1"/>
  <c r="G171" i="1" s="1"/>
  <c r="D170" i="1"/>
  <c r="H170" i="1" s="1"/>
  <c r="C170" i="1"/>
  <c r="D169" i="1"/>
  <c r="H169" i="1" s="1"/>
  <c r="C169" i="1"/>
  <c r="G169" i="1" s="1"/>
  <c r="D168" i="1"/>
  <c r="H168" i="1" s="1"/>
  <c r="C168" i="1"/>
  <c r="D167" i="1"/>
  <c r="H167" i="1" s="1"/>
  <c r="C167" i="1"/>
  <c r="D166" i="1"/>
  <c r="H166" i="1" s="1"/>
  <c r="C166" i="1"/>
  <c r="D165" i="1"/>
  <c r="H165" i="1" s="1"/>
  <c r="C165" i="1"/>
  <c r="G165" i="1" s="1"/>
  <c r="D164" i="1"/>
  <c r="H164" i="1" s="1"/>
  <c r="C164" i="1"/>
  <c r="D163" i="1"/>
  <c r="H163" i="1" s="1"/>
  <c r="C163" i="1"/>
  <c r="G163" i="1" s="1"/>
  <c r="D162" i="1"/>
  <c r="H162" i="1" s="1"/>
  <c r="C162" i="1"/>
  <c r="D161" i="1"/>
  <c r="H161" i="1" s="1"/>
  <c r="C161" i="1"/>
  <c r="D160" i="1"/>
  <c r="H160" i="1" s="1"/>
  <c r="C160" i="1"/>
  <c r="C159" i="1"/>
  <c r="D158" i="1"/>
  <c r="H158" i="1" s="1"/>
  <c r="C158" i="1"/>
  <c r="D157" i="1"/>
  <c r="H157" i="1" s="1"/>
  <c r="C157" i="1"/>
  <c r="D156" i="1"/>
  <c r="H156" i="1" s="1"/>
  <c r="C156" i="1"/>
  <c r="D155" i="1"/>
  <c r="H155" i="1" s="1"/>
  <c r="C155" i="1"/>
  <c r="G155" i="1" s="1"/>
  <c r="D154" i="1"/>
  <c r="H154" i="1" s="1"/>
  <c r="C154" i="1"/>
  <c r="H153" i="1"/>
  <c r="D153" i="1"/>
  <c r="C153" i="1"/>
  <c r="G153" i="1" s="1"/>
  <c r="D152" i="1"/>
  <c r="H152" i="1" s="1"/>
  <c r="C152" i="1"/>
  <c r="H151" i="1"/>
  <c r="D151" i="1"/>
  <c r="C151" i="1"/>
  <c r="G151" i="1" s="1"/>
  <c r="D150" i="1"/>
  <c r="H150" i="1" s="1"/>
  <c r="C150" i="1"/>
  <c r="H149" i="1"/>
  <c r="D149" i="1"/>
  <c r="C149" i="1"/>
  <c r="G149" i="1" s="1"/>
  <c r="C148"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H136" i="1"/>
  <c r="D136" i="1"/>
  <c r="C136" i="1"/>
  <c r="G136" i="1" s="1"/>
  <c r="D135" i="1"/>
  <c r="H135" i="1" s="1"/>
  <c r="C135" i="1"/>
  <c r="H134" i="1"/>
  <c r="D134" i="1"/>
  <c r="C134" i="1"/>
  <c r="G134" i="1" s="1"/>
  <c r="D133" i="1"/>
  <c r="H133" i="1" s="1"/>
  <c r="C133" i="1"/>
  <c r="D132" i="1"/>
  <c r="H132" i="1" s="1"/>
  <c r="C132" i="1"/>
  <c r="D131" i="1"/>
  <c r="H131" i="1" s="1"/>
  <c r="C131" i="1"/>
  <c r="H130" i="1"/>
  <c r="D130" i="1"/>
  <c r="C130" i="1"/>
  <c r="G130" i="1" s="1"/>
  <c r="D129" i="1"/>
  <c r="H129" i="1" s="1"/>
  <c r="C129" i="1"/>
  <c r="H128" i="1"/>
  <c r="D128" i="1"/>
  <c r="C128" i="1"/>
  <c r="G128" i="1" s="1"/>
  <c r="D127" i="1"/>
  <c r="H127" i="1" s="1"/>
  <c r="C127" i="1"/>
  <c r="D126" i="1"/>
  <c r="H126" i="1" s="1"/>
  <c r="C126" i="1"/>
  <c r="D125" i="1"/>
  <c r="H125" i="1" s="1"/>
  <c r="C125" i="1"/>
  <c r="H124" i="1"/>
  <c r="D124" i="1"/>
  <c r="C124" i="1"/>
  <c r="G124" i="1" s="1"/>
  <c r="D123" i="1"/>
  <c r="H123" i="1" s="1"/>
  <c r="C123" i="1"/>
  <c r="H122" i="1"/>
  <c r="D122" i="1"/>
  <c r="C122" i="1"/>
  <c r="G122" i="1" s="1"/>
  <c r="D121" i="1"/>
  <c r="H121" i="1" s="1"/>
  <c r="C121" i="1"/>
  <c r="H120" i="1"/>
  <c r="D120" i="1"/>
  <c r="C120" i="1"/>
  <c r="G120" i="1" s="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H108" i="1"/>
  <c r="D108" i="1"/>
  <c r="C108" i="1"/>
  <c r="G108" i="1" s="1"/>
  <c r="D107" i="1"/>
  <c r="H107" i="1" s="1"/>
  <c r="C107" i="1"/>
  <c r="H106" i="1"/>
  <c r="D106" i="1"/>
  <c r="C106" i="1"/>
  <c r="G106" i="1" s="1"/>
  <c r="D105" i="1"/>
  <c r="H105" i="1" s="1"/>
  <c r="C105" i="1"/>
  <c r="H104" i="1"/>
  <c r="D104" i="1"/>
  <c r="C104" i="1"/>
  <c r="G104" i="1" s="1"/>
  <c r="D103" i="1"/>
  <c r="H103" i="1" s="1"/>
  <c r="C103" i="1"/>
  <c r="D102" i="1"/>
  <c r="H102" i="1" s="1"/>
  <c r="C102" i="1"/>
  <c r="D101" i="1"/>
  <c r="H101" i="1" s="1"/>
  <c r="C101" i="1"/>
  <c r="H100" i="1"/>
  <c r="D100" i="1"/>
  <c r="C100" i="1"/>
  <c r="G100" i="1" s="1"/>
  <c r="D99" i="1"/>
  <c r="H99" i="1" s="1"/>
  <c r="C99" i="1"/>
  <c r="H98" i="1"/>
  <c r="D98" i="1"/>
  <c r="C98" i="1"/>
  <c r="G98" i="1" s="1"/>
  <c r="D97" i="1"/>
  <c r="H97" i="1" s="1"/>
  <c r="C97" i="1"/>
  <c r="H96" i="1"/>
  <c r="D96" i="1"/>
  <c r="C96" i="1"/>
  <c r="G96" i="1" s="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H78" i="1" s="1"/>
  <c r="C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H45" i="1"/>
  <c r="D45" i="1"/>
  <c r="C45" i="1"/>
  <c r="G45" i="1" s="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H3" i="1"/>
  <c r="D3" i="1"/>
  <c r="C3" i="1"/>
  <c r="G3" i="1" s="1"/>
  <c r="G292" i="1" l="1"/>
  <c r="F418" i="4"/>
  <c r="G406" i="1"/>
  <c r="G405" i="1"/>
  <c r="G404" i="1"/>
  <c r="E288" i="9"/>
  <c r="B288" i="9" s="1"/>
  <c r="E293" i="9"/>
  <c r="B293" i="9" s="1"/>
  <c r="H713" i="1"/>
  <c r="H710" i="1"/>
  <c r="H703" i="1"/>
  <c r="H668" i="1"/>
  <c r="G1278" i="1"/>
  <c r="G1264" i="1"/>
  <c r="G1244" i="1"/>
  <c r="G1235" i="1"/>
  <c r="G1236" i="1"/>
  <c r="G1237" i="1"/>
  <c r="G1232" i="1"/>
  <c r="H1154" i="1"/>
  <c r="H1156" i="1"/>
  <c r="H1155" i="1"/>
  <c r="F78" i="5"/>
  <c r="H1033" i="1"/>
  <c r="H1030" i="1"/>
  <c r="H1032" i="1"/>
  <c r="H1018" i="1"/>
  <c r="H1013" i="1"/>
  <c r="H1014" i="1"/>
  <c r="H1006" i="1"/>
  <c r="H1005" i="1"/>
  <c r="H1004" i="1"/>
  <c r="H1003" i="1"/>
  <c r="H1002" i="1"/>
  <c r="H1001" i="1"/>
  <c r="H1000" i="1"/>
  <c r="H999" i="1"/>
  <c r="H997" i="1"/>
  <c r="H998" i="1"/>
  <c r="E12" i="5"/>
  <c r="D990" i="1" s="1"/>
  <c r="H990" i="1" s="1"/>
  <c r="F19" i="5"/>
  <c r="H996" i="1"/>
  <c r="H991" i="1"/>
  <c r="H993" i="1"/>
  <c r="F13" i="5"/>
  <c r="H989" i="1"/>
  <c r="H988" i="1"/>
  <c r="F8" i="5"/>
  <c r="H986" i="1"/>
  <c r="H987" i="1"/>
  <c r="H1148" i="1"/>
  <c r="H1151" i="1"/>
  <c r="E291" i="9"/>
  <c r="B291" i="9" s="1"/>
  <c r="H649" i="1"/>
  <c r="H641" i="1"/>
  <c r="G291" i="1"/>
  <c r="G413" i="1"/>
  <c r="G1577" i="1"/>
  <c r="G1509" i="1"/>
  <c r="H1499" i="1"/>
  <c r="G1499" i="1"/>
  <c r="G1501" i="1"/>
  <c r="G1491" i="1"/>
  <c r="G1489" i="1"/>
  <c r="G1485" i="1"/>
  <c r="G1483" i="1"/>
  <c r="G1481" i="1"/>
  <c r="F215" i="9"/>
  <c r="B215" i="9" s="1"/>
  <c r="E294" i="9"/>
  <c r="B294" i="9" s="1"/>
  <c r="E298" i="9"/>
  <c r="B298" i="9" s="1"/>
  <c r="G288" i="1"/>
  <c r="G411" i="1"/>
  <c r="F263" i="4"/>
  <c r="G260" i="1"/>
  <c r="G262" i="1"/>
  <c r="G248" i="1"/>
  <c r="G255" i="1"/>
  <c r="G257" i="1"/>
  <c r="G181" i="1"/>
  <c r="F219" i="9"/>
  <c r="G179" i="1"/>
  <c r="G177" i="1"/>
  <c r="G175" i="1"/>
  <c r="F177" i="4"/>
  <c r="G167" i="1"/>
  <c r="F169" i="4"/>
  <c r="G159" i="1"/>
  <c r="G161" i="1"/>
  <c r="F163" i="4"/>
  <c r="G157" i="1"/>
  <c r="E152" i="4"/>
  <c r="F159" i="4"/>
  <c r="G102" i="1"/>
  <c r="F217" i="9"/>
  <c r="F125" i="4"/>
  <c r="F128" i="4"/>
  <c r="G126" i="1"/>
  <c r="G132" i="1"/>
  <c r="F133" i="4"/>
  <c r="G364" i="1"/>
  <c r="G365" i="1"/>
  <c r="E407" i="4"/>
  <c r="D402" i="1" s="1"/>
  <c r="G371" i="1"/>
  <c r="G345" i="1"/>
  <c r="G358" i="1"/>
  <c r="G379" i="1"/>
  <c r="E141" i="6"/>
  <c r="F114" i="6"/>
  <c r="G1420" i="1"/>
  <c r="E27" i="9"/>
  <c r="B27" i="9" s="1"/>
  <c r="E32" i="9"/>
  <c r="B32" i="9" s="1"/>
  <c r="E286" i="9"/>
  <c r="B286" i="9" s="1"/>
  <c r="E296" i="9"/>
  <c r="B296" i="9" s="1"/>
  <c r="E300" i="9"/>
  <c r="B300" i="9" s="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H504"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1" i="1"/>
  <c r="G642" i="1"/>
  <c r="G505" i="1"/>
  <c r="G507" i="1"/>
  <c r="G509"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2" i="1"/>
  <c r="G641" i="1"/>
  <c r="H643"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6" i="1"/>
  <c r="G1168" i="1"/>
  <c r="G1170" i="1"/>
  <c r="G1172" i="1"/>
  <c r="G1174" i="1"/>
  <c r="G1176" i="1"/>
  <c r="G1178" i="1"/>
  <c r="G1180" i="1"/>
  <c r="G1182" i="1"/>
  <c r="H1182" i="1"/>
  <c r="G1165" i="1"/>
  <c r="G1167" i="1"/>
  <c r="G1169" i="1"/>
  <c r="G1171" i="1"/>
  <c r="G1173" i="1"/>
  <c r="G1175" i="1"/>
  <c r="G1177" i="1"/>
  <c r="G1179" i="1"/>
  <c r="G1181"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G1428" i="1"/>
  <c r="G1430" i="1"/>
  <c r="G1432" i="1"/>
  <c r="G1434" i="1"/>
  <c r="G1437" i="1"/>
  <c r="G1439" i="1"/>
  <c r="I1439" i="1" s="1"/>
  <c r="H1439" i="1"/>
  <c r="G1440" i="1"/>
  <c r="I1440" i="1" s="1"/>
  <c r="H1440" i="1"/>
  <c r="G1441" i="1"/>
  <c r="I1441" i="1" s="1"/>
  <c r="H1441" i="1"/>
  <c r="G1442" i="1"/>
  <c r="I1442" i="1" s="1"/>
  <c r="H1442" i="1"/>
  <c r="G1443" i="1"/>
  <c r="I1443" i="1" s="1"/>
  <c r="H1443" i="1"/>
  <c r="G1444" i="1"/>
  <c r="I1444" i="1" s="1"/>
  <c r="H1444" i="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82" i="1"/>
  <c r="H1484" i="1"/>
  <c r="H1486" i="1"/>
  <c r="H1488" i="1"/>
  <c r="H1490" i="1"/>
  <c r="H1492" i="1"/>
  <c r="H1494" i="1"/>
  <c r="H1496" i="1"/>
  <c r="H1498" i="1"/>
  <c r="H1500" i="1"/>
  <c r="H1502" i="1"/>
  <c r="H1504" i="1"/>
  <c r="H1506" i="1"/>
  <c r="H1508" i="1"/>
  <c r="H1510" i="1"/>
  <c r="E6" i="4"/>
  <c r="F298" i="4"/>
  <c r="D407" i="4"/>
  <c r="F421" i="4"/>
  <c r="D420" i="4"/>
  <c r="F529" i="4"/>
  <c r="D528" i="4"/>
  <c r="G1299" i="1"/>
  <c r="H1427"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H1518" i="1"/>
  <c r="H1520" i="1"/>
  <c r="H1522" i="1"/>
  <c r="H1524" i="1"/>
  <c r="F7" i="4"/>
  <c r="D6" i="4"/>
  <c r="D408" i="4"/>
  <c r="F350" i="4"/>
  <c r="E408" i="4"/>
  <c r="D403" i="1" s="1"/>
  <c r="E636" i="4"/>
  <c r="D630" i="1" s="1"/>
  <c r="H1542" i="1"/>
  <c r="H1544" i="1"/>
  <c r="H1546" i="1"/>
  <c r="H1548" i="1"/>
  <c r="H1550" i="1"/>
  <c r="H1552" i="1"/>
  <c r="H1554" i="1"/>
  <c r="H1556" i="1"/>
  <c r="H1558" i="1"/>
  <c r="H1560" i="1"/>
  <c r="H1562" i="1"/>
  <c r="H1564" i="1"/>
  <c r="H1566" i="1"/>
  <c r="H1568" i="1"/>
  <c r="H1570" i="1"/>
  <c r="H1572" i="1"/>
  <c r="H1574" i="1"/>
  <c r="H1576" i="1"/>
  <c r="H1578" i="1"/>
  <c r="H1580" i="1"/>
  <c r="F8" i="4"/>
  <c r="F134" i="4"/>
  <c r="F140" i="4"/>
  <c r="H21" i="9"/>
  <c r="G21" i="9"/>
  <c r="F152" i="4"/>
  <c r="F164" i="4"/>
  <c r="F216" i="4"/>
  <c r="F264" i="4"/>
  <c r="F299" i="4"/>
  <c r="F345" i="4"/>
  <c r="F351" i="4"/>
  <c r="F397" i="4"/>
  <c r="F417" i="4"/>
  <c r="F422" i="4"/>
  <c r="F460" i="4"/>
  <c r="F516" i="4"/>
  <c r="F530" i="4"/>
  <c r="F568" i="4"/>
  <c r="G308" i="9"/>
  <c r="E308" i="9" s="1"/>
  <c r="B308" i="9" s="1"/>
  <c r="F177" i="5"/>
  <c r="D176" i="5"/>
  <c r="G1445" i="1"/>
  <c r="D151" i="4"/>
  <c r="D643" i="4"/>
  <c r="F416" i="4"/>
  <c r="E644" i="4"/>
  <c r="D638" i="1" s="1"/>
  <c r="G638" i="1" s="1"/>
  <c r="D68" i="5"/>
  <c r="D42" i="8"/>
  <c r="G313" i="9" s="1"/>
  <c r="E313" i="9" s="1"/>
  <c r="E143" i="9"/>
  <c r="B143" i="9" s="1"/>
  <c r="F603" i="4"/>
  <c r="D7" i="5"/>
  <c r="F69" i="5"/>
  <c r="F79" i="5"/>
  <c r="F119" i="5"/>
  <c r="F135" i="5"/>
  <c r="F149" i="5"/>
  <c r="F180" i="5"/>
  <c r="E310" i="9"/>
  <c r="B310" i="9" s="1"/>
  <c r="F190" i="5"/>
  <c r="F206" i="5"/>
  <c r="F238" i="5"/>
  <c r="F246" i="5"/>
  <c r="G318" i="9"/>
  <c r="E318" i="9" s="1"/>
  <c r="F5" i="6"/>
  <c r="F115" i="6"/>
  <c r="D141" i="6"/>
  <c r="G281" i="9"/>
  <c r="E281" i="9" s="1"/>
  <c r="B281" i="9" s="1"/>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L213" i="9"/>
  <c r="F21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6" i="9"/>
  <c r="E166" i="9" s="1"/>
  <c r="B166" i="9" s="1"/>
  <c r="H165" i="9"/>
  <c r="I10" i="9"/>
  <c r="E87" i="5"/>
  <c r="D1065" i="1" s="1"/>
  <c r="H1065" i="1" s="1"/>
  <c r="E290" i="9"/>
  <c r="B290" i="9" s="1"/>
  <c r="F88" i="5"/>
  <c r="D146" i="5"/>
  <c r="E176" i="5"/>
  <c r="G316" i="9"/>
  <c r="E316" i="9" s="1"/>
  <c r="B213" i="9"/>
  <c r="B217" i="9"/>
  <c r="B219" i="9"/>
  <c r="B221" i="9"/>
  <c r="B223" i="9"/>
  <c r="B225" i="9"/>
  <c r="B227" i="9"/>
  <c r="B229" i="9"/>
  <c r="B231" i="9"/>
  <c r="B233" i="9"/>
  <c r="B235" i="9"/>
  <c r="B237" i="9"/>
  <c r="B239" i="9"/>
  <c r="B241" i="9"/>
  <c r="B243" i="9"/>
  <c r="B245" i="9"/>
  <c r="B248" i="9"/>
  <c r="B250" i="9"/>
  <c r="B252" i="9"/>
  <c r="B254" i="9"/>
  <c r="B256" i="9"/>
  <c r="B258" i="9"/>
  <c r="B260" i="9"/>
  <c r="B262" i="9"/>
  <c r="B264" i="9"/>
  <c r="B266" i="9"/>
  <c r="B268" i="9"/>
  <c r="B270" i="9"/>
  <c r="G990" i="1" l="1"/>
  <c r="E7" i="5"/>
  <c r="F12" i="5"/>
  <c r="I20" i="3"/>
  <c r="D985" i="1"/>
  <c r="E21" i="9"/>
  <c r="B21" i="9" s="1"/>
  <c r="H638" i="1"/>
  <c r="E151" i="4"/>
  <c r="D148" i="1"/>
  <c r="D1435" i="1"/>
  <c r="I28" i="3"/>
  <c r="B318" i="9"/>
  <c r="E317" i="9"/>
  <c r="D6" i="5"/>
  <c r="F7" i="5"/>
  <c r="H20" i="3"/>
  <c r="C985" i="1"/>
  <c r="F408" i="4"/>
  <c r="C403" i="1"/>
  <c r="D635" i="4"/>
  <c r="F420" i="4"/>
  <c r="C414" i="1"/>
  <c r="I16" i="3"/>
  <c r="E412" i="4"/>
  <c r="D2" i="1"/>
  <c r="G1065" i="1"/>
  <c r="E175" i="5"/>
  <c r="D1152" i="1" s="1"/>
  <c r="I22" i="3"/>
  <c r="D1153" i="1"/>
  <c r="B192" i="9"/>
  <c r="B313" i="9"/>
  <c r="H21" i="3"/>
  <c r="C1046" i="1"/>
  <c r="D289" i="4"/>
  <c r="H17" i="3"/>
  <c r="C147" i="1"/>
  <c r="D175" i="5"/>
  <c r="F176" i="5"/>
  <c r="H22" i="3"/>
  <c r="C1153" i="1"/>
  <c r="D636" i="4"/>
  <c r="F528" i="4"/>
  <c r="C522" i="1"/>
  <c r="F407" i="4"/>
  <c r="C402" i="1"/>
  <c r="B316" i="9"/>
  <c r="E315" i="9"/>
  <c r="I10" i="3" s="1"/>
  <c r="F146" i="5"/>
  <c r="C1124" i="1"/>
  <c r="H19" i="9"/>
  <c r="E19" i="9" s="1"/>
  <c r="B19" i="9" s="1"/>
  <c r="E165" i="9"/>
  <c r="B165" i="9" s="1"/>
  <c r="F141" i="6"/>
  <c r="C1435" i="1"/>
  <c r="H28" i="3"/>
  <c r="K1451" i="9"/>
  <c r="G314" i="9"/>
  <c r="E314" i="9" s="1"/>
  <c r="B314" i="9" s="1"/>
  <c r="I34" i="3"/>
  <c r="C1517" i="1"/>
  <c r="E68" i="5"/>
  <c r="F643" i="4"/>
  <c r="C637" i="1"/>
  <c r="D412" i="4"/>
  <c r="F6" i="4"/>
  <c r="H16" i="3"/>
  <c r="C2" i="1"/>
  <c r="I1479" i="1"/>
  <c r="I1477" i="1"/>
  <c r="I1460" i="1"/>
  <c r="I1458" i="1"/>
  <c r="I1456" i="1"/>
  <c r="I1451" i="1"/>
  <c r="I1449" i="1"/>
  <c r="I1447" i="1"/>
  <c r="I1474" i="1"/>
  <c r="I1472" i="1"/>
  <c r="I1467" i="1"/>
  <c r="I1465" i="1"/>
  <c r="I1463" i="1"/>
  <c r="E312" i="9" l="1"/>
  <c r="D147" i="1"/>
  <c r="G147" i="1" s="1"/>
  <c r="I17" i="3"/>
  <c r="E289" i="4"/>
  <c r="F289" i="4" s="1"/>
  <c r="F151" i="4"/>
  <c r="H148" i="1"/>
  <c r="G148" i="1"/>
  <c r="G2" i="1"/>
  <c r="H2" i="1"/>
  <c r="D639" i="4"/>
  <c r="D414" i="4"/>
  <c r="F412" i="4"/>
  <c r="C407" i="1"/>
  <c r="I21" i="3"/>
  <c r="D1046" i="1"/>
  <c r="G1046" i="1" s="1"/>
  <c r="E6" i="5"/>
  <c r="G1435" i="1"/>
  <c r="H1435" i="1"/>
  <c r="H9" i="3"/>
  <c r="H402" i="1"/>
  <c r="G402" i="1"/>
  <c r="H522" i="1"/>
  <c r="G522" i="1"/>
  <c r="F636" i="4"/>
  <c r="C630" i="1"/>
  <c r="F175" i="5"/>
  <c r="C1152" i="1"/>
  <c r="D291" i="4"/>
  <c r="D413" i="4"/>
  <c r="C285" i="1"/>
  <c r="E639" i="4"/>
  <c r="D407" i="1"/>
  <c r="H403" i="1"/>
  <c r="G403" i="1"/>
  <c r="H985" i="1"/>
  <c r="G985" i="1"/>
  <c r="D290" i="4"/>
  <c r="H1517" i="1"/>
  <c r="G1517" i="1"/>
  <c r="H11" i="3"/>
  <c r="H1124" i="1"/>
  <c r="G1124" i="1"/>
  <c r="H1153" i="1"/>
  <c r="G1153" i="1"/>
  <c r="H1046" i="1"/>
  <c r="F68" i="5"/>
  <c r="H414" i="1"/>
  <c r="G414" i="1"/>
  <c r="F635" i="4"/>
  <c r="C629" i="1"/>
  <c r="G285" i="9"/>
  <c r="E285" i="9" s="1"/>
  <c r="B285" i="9" s="1"/>
  <c r="G278" i="9"/>
  <c r="F6" i="5"/>
  <c r="C984" i="1"/>
  <c r="H637" i="1"/>
  <c r="G637" i="1"/>
  <c r="H147" i="1" l="1"/>
  <c r="E413" i="4"/>
  <c r="F413" i="4" s="1"/>
  <c r="E290" i="4"/>
  <c r="D286" i="1" s="1"/>
  <c r="E291" i="4"/>
  <c r="D287" i="1" s="1"/>
  <c r="D285" i="1"/>
  <c r="H285" i="1" s="1"/>
  <c r="N3" i="9"/>
  <c r="I11" i="3"/>
  <c r="C286" i="1"/>
  <c r="H1152" i="1"/>
  <c r="G1152" i="1"/>
  <c r="H630" i="1"/>
  <c r="G630" i="1"/>
  <c r="H629" i="1"/>
  <c r="G629" i="1"/>
  <c r="D633" i="1"/>
  <c r="D640" i="4"/>
  <c r="D415" i="4"/>
  <c r="C408" i="1"/>
  <c r="F291" i="4"/>
  <c r="C287" i="1"/>
  <c r="H278" i="9"/>
  <c r="E278" i="9" s="1"/>
  <c r="D984" i="1"/>
  <c r="H8" i="3" s="1"/>
  <c r="D641" i="4"/>
  <c r="F639" i="4"/>
  <c r="C633" i="1"/>
  <c r="K3" i="9"/>
  <c r="I9" i="3"/>
  <c r="H407" i="1"/>
  <c r="G407" i="1"/>
  <c r="F414" i="4"/>
  <c r="C409" i="1"/>
  <c r="G285" i="1" l="1"/>
  <c r="F290" i="4"/>
  <c r="E415" i="4"/>
  <c r="D410" i="1" s="1"/>
  <c r="E414" i="4"/>
  <c r="D409" i="1" s="1"/>
  <c r="H409" i="1" s="1"/>
  <c r="E640" i="4"/>
  <c r="F640" i="4" s="1"/>
  <c r="D408" i="1"/>
  <c r="G408" i="1" s="1"/>
  <c r="M3" i="9"/>
  <c r="B278" i="9"/>
  <c r="E277" i="9"/>
  <c r="I8" i="3" s="1"/>
  <c r="H287" i="1"/>
  <c r="G287" i="1"/>
  <c r="H408" i="1"/>
  <c r="C410" i="1"/>
  <c r="G409" i="1"/>
  <c r="H633" i="1"/>
  <c r="G633" i="1"/>
  <c r="D645" i="4"/>
  <c r="F641" i="4"/>
  <c r="C635" i="1"/>
  <c r="D642" i="4"/>
  <c r="C634" i="1"/>
  <c r="H984" i="1"/>
  <c r="H286" i="1"/>
  <c r="G286" i="1"/>
  <c r="G984" i="1"/>
  <c r="F415" i="4" l="1"/>
  <c r="D634" i="1"/>
  <c r="H634" i="1" s="1"/>
  <c r="E642" i="4"/>
  <c r="F642" i="4" s="1"/>
  <c r="E641" i="4"/>
  <c r="D646" i="4"/>
  <c r="C636" i="1"/>
  <c r="H410" i="1"/>
  <c r="G410" i="1"/>
  <c r="H18" i="3"/>
  <c r="C639" i="1"/>
  <c r="G634" i="1" l="1"/>
  <c r="E646" i="4"/>
  <c r="D636" i="1"/>
  <c r="H636" i="1" s="1"/>
  <c r="E645" i="4"/>
  <c r="D635" i="1"/>
  <c r="F646" i="4"/>
  <c r="H19" i="3"/>
  <c r="C640" i="1"/>
  <c r="G636" i="1" l="1"/>
  <c r="G276" i="9"/>
  <c r="E276" i="9" s="1"/>
  <c r="B276" i="9" s="1"/>
  <c r="I18" i="3"/>
  <c r="F645" i="4"/>
  <c r="D639" i="1"/>
  <c r="D640" i="1"/>
  <c r="G640" i="1" s="1"/>
  <c r="I19" i="3"/>
  <c r="H635" i="1"/>
  <c r="G635" i="1"/>
  <c r="H640" i="1"/>
  <c r="H7" i="3" l="1"/>
  <c r="J3" i="9" s="1"/>
  <c r="G639" i="1"/>
  <c r="H639" i="1"/>
  <c r="G274" i="9" l="1"/>
  <c r="L272" i="9"/>
  <c r="H274" i="9"/>
  <c r="M272" i="9"/>
  <c r="H18" i="9"/>
  <c r="G18" i="9"/>
  <c r="I6" i="9"/>
  <c r="J7" i="9"/>
  <c r="K8" i="9"/>
  <c r="J11" i="9"/>
  <c r="K12" i="9"/>
  <c r="H15" i="9"/>
  <c r="G16" i="9"/>
  <c r="G17" i="9"/>
  <c r="K5" i="9"/>
  <c r="I7" i="9"/>
  <c r="J8" i="9"/>
  <c r="K9" i="9"/>
  <c r="I11" i="9"/>
  <c r="J12" i="9"/>
  <c r="K13" i="9"/>
  <c r="L15" i="9"/>
  <c r="M16" i="9"/>
  <c r="J5" i="9"/>
  <c r="K6" i="9"/>
  <c r="I8" i="9"/>
  <c r="J9" i="9"/>
  <c r="K10" i="9"/>
  <c r="I12" i="9"/>
  <c r="J13" i="9"/>
  <c r="M15" i="9"/>
  <c r="L16" i="9"/>
  <c r="I5" i="9"/>
  <c r="J6" i="9"/>
  <c r="K7" i="9"/>
  <c r="I9" i="9"/>
  <c r="J10" i="9"/>
  <c r="I13" i="9"/>
  <c r="G15" i="9"/>
  <c r="H17" i="9"/>
  <c r="J17" i="9"/>
  <c r="I17" i="9"/>
  <c r="K11" i="9"/>
  <c r="H16" i="9"/>
  <c r="F16" i="9" l="1"/>
  <c r="F15" i="9"/>
  <c r="E13" i="9"/>
  <c r="B13" i="9" s="1"/>
  <c r="E9" i="9"/>
  <c r="B9" i="9" s="1"/>
  <c r="E8" i="9"/>
  <c r="B8" i="9" s="1"/>
  <c r="E7" i="9"/>
  <c r="B7" i="9" s="1"/>
  <c r="E18" i="9"/>
  <c r="B18" i="9" s="1"/>
  <c r="F272" i="9"/>
  <c r="E17" i="9"/>
  <c r="B17" i="9" s="1"/>
  <c r="E15" i="9"/>
  <c r="E10" i="9"/>
  <c r="B10" i="9" s="1"/>
  <c r="E5" i="9"/>
  <c r="E12" i="9"/>
  <c r="B12" i="9" s="1"/>
  <c r="E11" i="9"/>
  <c r="B11" i="9" s="1"/>
  <c r="E16" i="9"/>
  <c r="B16" i="9" s="1"/>
  <c r="E6" i="9"/>
  <c r="B6" i="9" s="1"/>
  <c r="E274" i="9"/>
  <c r="F14" i="9" l="1"/>
  <c r="B5" i="9"/>
  <c r="E4" i="9"/>
  <c r="B15" i="9"/>
  <c r="E14" i="9"/>
  <c r="B272" i="9"/>
  <c r="F20" i="9"/>
  <c r="F3" i="9" s="1"/>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<sst xmlns="http://schemas.openxmlformats.org/spreadsheetml/2006/main" count="4374" uniqueCount="3426">
  <si>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</si>
  <si>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</si>
  <si>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</si>
  <si>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</si>
  <si>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</si>
  <si>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</si>
  <si>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</si>
  <si>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</si>
  <si>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</si>
  <si>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</si>
  <si>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</si>
  <si>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</si>
  <si>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</si>
  <si>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</si>
  <si>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</si>
  <si>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</si>
  <si>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</si>
  <si>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</si>
  <si>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</si>
  <si>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</si>
  <si>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</si>
  <si>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</si>
  <si>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</si>
  <si>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</si>
  <si>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</si>
  <si>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</si>
  <si>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</si>
  <si>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</si>
  <si>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</si>
  <si>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</si>
  <si>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</si>
  <si>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VLADIMIRA NAZORA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</si>
  <si>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</si>
  <si>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</si>
  <si>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</si>
  <si>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</si>
  <si>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</si>
  <si>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</si>
  <si>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</si>
  <si>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</si>
  <si>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</si>
  <si>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</si>
  <si>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</si>
  <si>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</si>
  <si>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</si>
  <si>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</si>
  <si>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</si>
  <si>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</si>
  <si>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</si>
  <si>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9232 - OSNOVNA ŠKOLA VLADIMIRA NAZORA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</si>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</sst>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1011641.2700000001</v>
      </c>
      <c r="D2" s="6">
        <f>'PR-RAS'!E6</f>
        <v>1244196.1599999999</v>
      </c>
      <c r="E2" s="6">
        <v>0</v>
      </c>
      <c r="F2" s="6">
        <v>0</v>
      </c>
      <c r="G2" s="7">
        <f t="shared" ref="G2:G264" si="0">(B2/1000)*(C2*1+D2*2)</f>
        <v>3500.03359</v>
      </c>
      <c r="H2" s="7">
        <f t="shared" ref="H2:H264" si="1">ABS(C2-ROUND(C2,0))+ABS(D2-ROUND(D2,0))</f>
        <v>0.43000000005122274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921928.97000000009</v>
      </c>
      <c r="D46" s="1">
        <f>'PR-RAS'!E50</f>
        <v>1155527.78</v>
      </c>
      <c r="E46" s="1">
        <v>0</v>
      </c>
      <c r="F46" s="1">
        <v>0</v>
      </c>
      <c r="G46" s="2">
        <f t="shared" si="0"/>
        <v>145484.30385</v>
      </c>
      <c r="H46" s="2">
        <f t="shared" si="1"/>
        <v>0.24999999988358468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921928.97000000009</v>
      </c>
      <c r="D64" s="1">
        <f>'PR-RAS'!E68</f>
        <v>1155527.78</v>
      </c>
      <c r="E64" s="1">
        <v>0</v>
      </c>
      <c r="F64" s="1">
        <v>0</v>
      </c>
      <c r="G64" s="2">
        <f t="shared" si="0"/>
        <v>203678.02539000002</v>
      </c>
      <c r="H64" s="2">
        <f t="shared" si="1"/>
        <v>0.24999999988358468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910436.8</v>
      </c>
      <c r="D65" s="1">
        <f>'PR-RAS'!E69</f>
        <v>1141164.42</v>
      </c>
      <c r="E65" s="1">
        <v>0</v>
      </c>
      <c r="F65" s="1">
        <v>0</v>
      </c>
      <c r="G65" s="2">
        <f t="shared" si="0"/>
        <v>204337.00095999998</v>
      </c>
      <c r="H65" s="2">
        <f t="shared" si="1"/>
        <v>0.61999999987892807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11492.17</v>
      </c>
      <c r="D66" s="1">
        <f>'PR-RAS'!E70</f>
        <v>14363.36</v>
      </c>
      <c r="E66" s="1">
        <v>0</v>
      </c>
      <c r="F66" s="1">
        <v>0</v>
      </c>
      <c r="G66" s="2">
        <f t="shared" si="0"/>
        <v>2614.2278500000002</v>
      </c>
      <c r="H66" s="2">
        <f t="shared" si="1"/>
        <v>0.53000000000065484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2182.11</v>
      </c>
      <c r="D102" s="1">
        <f>'PR-RAS'!E106</f>
        <v>2731.42</v>
      </c>
      <c r="E102" s="1">
        <v>0</v>
      </c>
      <c r="F102" s="1">
        <v>0</v>
      </c>
      <c r="G102" s="2">
        <f t="shared" si="0"/>
        <v>772.13995000000011</v>
      </c>
      <c r="H102" s="2">
        <f t="shared" si="1"/>
        <v>0.53000000000020009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2182.11</v>
      </c>
      <c r="D108" s="1">
        <f>'PR-RAS'!E112</f>
        <v>2731.42</v>
      </c>
      <c r="E108" s="1">
        <v>0</v>
      </c>
      <c r="F108" s="1">
        <v>0</v>
      </c>
      <c r="G108" s="2">
        <f t="shared" si="0"/>
        <v>818.00965000000008</v>
      </c>
      <c r="H108" s="2">
        <f t="shared" si="1"/>
        <v>0.53000000000020009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2182.11</v>
      </c>
      <c r="D113" s="1">
        <f>'PR-RAS'!E117</f>
        <v>2731.42</v>
      </c>
      <c r="E113" s="1">
        <v>0</v>
      </c>
      <c r="F113" s="1">
        <v>0</v>
      </c>
      <c r="G113" s="2">
        <f t="shared" si="0"/>
        <v>856.23440000000005</v>
      </c>
      <c r="H113" s="2">
        <f t="shared" si="1"/>
        <v>0.53000000000020009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8422.2799999999988</v>
      </c>
      <c r="D120" s="1">
        <f>'PR-RAS'!E124</f>
        <v>7143.67</v>
      </c>
      <c r="E120" s="1">
        <v>0</v>
      </c>
      <c r="F120" s="1">
        <v>0</v>
      </c>
      <c r="G120" s="2">
        <f t="shared" si="0"/>
        <v>2702.4447799999998</v>
      </c>
      <c r="H120" s="2">
        <f t="shared" si="1"/>
        <v>0.60999999999876309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5537.3399999999992</v>
      </c>
      <c r="D121" s="1">
        <f>'PR-RAS'!E125</f>
        <v>4947</v>
      </c>
      <c r="E121" s="1">
        <v>0</v>
      </c>
      <c r="F121" s="1">
        <v>0</v>
      </c>
      <c r="G121" s="2">
        <f t="shared" si="0"/>
        <v>1851.7608</v>
      </c>
      <c r="H121" s="2">
        <f t="shared" si="1"/>
        <v>0.33999999999923602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109.65</v>
      </c>
      <c r="D122" s="1">
        <f>'PR-RAS'!E126</f>
        <v>0</v>
      </c>
      <c r="E122" s="1">
        <v>0</v>
      </c>
      <c r="F122" s="1">
        <v>0</v>
      </c>
      <c r="G122" s="2">
        <f t="shared" si="0"/>
        <v>13.26765</v>
      </c>
      <c r="H122" s="2">
        <f t="shared" si="1"/>
        <v>0.34999999999999432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5427.69</v>
      </c>
      <c r="D123" s="1">
        <f>'PR-RAS'!E127</f>
        <v>4947</v>
      </c>
      <c r="E123" s="1">
        <v>0</v>
      </c>
      <c r="F123" s="1">
        <v>0</v>
      </c>
      <c r="G123" s="2">
        <f t="shared" si="0"/>
        <v>1869.2461799999999</v>
      </c>
      <c r="H123" s="2">
        <f t="shared" si="1"/>
        <v>0.31000000000040018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2884.94</v>
      </c>
      <c r="D124" s="1">
        <f>'PR-RAS'!E128</f>
        <v>2196.67</v>
      </c>
      <c r="E124" s="1">
        <v>0</v>
      </c>
      <c r="F124" s="1">
        <v>0</v>
      </c>
      <c r="G124" s="2">
        <f t="shared" si="0"/>
        <v>895.22844000000009</v>
      </c>
      <c r="H124" s="2">
        <f t="shared" si="1"/>
        <v>0.38999999999987267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184.75</v>
      </c>
      <c r="D125" s="1">
        <f>'PR-RAS'!E129</f>
        <v>535</v>
      </c>
      <c r="E125" s="1">
        <v>0</v>
      </c>
      <c r="F125" s="1">
        <v>0</v>
      </c>
      <c r="G125" s="2">
        <f t="shared" si="0"/>
        <v>155.589</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2700.19</v>
      </c>
      <c r="D126" s="1">
        <f>'PR-RAS'!E130</f>
        <v>1661.67</v>
      </c>
      <c r="E126" s="1">
        <v>0</v>
      </c>
      <c r="F126" s="1">
        <v>0</v>
      </c>
      <c r="G126" s="2">
        <f t="shared" si="0"/>
        <v>752.94125000000008</v>
      </c>
      <c r="H126" s="2">
        <f t="shared" si="1"/>
        <v>0.51999999999998181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79107.91</v>
      </c>
      <c r="D129" s="1">
        <f>'PR-RAS'!E133</f>
        <v>78793.289999999994</v>
      </c>
      <c r="E129" s="1">
        <v>0</v>
      </c>
      <c r="F129" s="1">
        <v>0</v>
      </c>
      <c r="G129" s="2">
        <f t="shared" si="0"/>
        <v>30296.89472</v>
      </c>
      <c r="H129" s="2">
        <f t="shared" si="1"/>
        <v>0.3799999999901047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79107.91</v>
      </c>
      <c r="D130" s="1">
        <f>'PR-RAS'!E134</f>
        <v>78793.289999999994</v>
      </c>
      <c r="E130" s="1">
        <v>0</v>
      </c>
      <c r="F130" s="1">
        <v>0</v>
      </c>
      <c r="G130" s="2">
        <f t="shared" si="0"/>
        <v>30533.589209999998</v>
      </c>
      <c r="H130" s="2">
        <f t="shared" si="1"/>
        <v>0.3799999999901047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78987.41</v>
      </c>
      <c r="D131" s="1">
        <f>'PR-RAS'!E135</f>
        <v>76147.789999999994</v>
      </c>
      <c r="E131" s="1">
        <v>0</v>
      </c>
      <c r="F131" s="1">
        <v>0</v>
      </c>
      <c r="G131" s="2">
        <f t="shared" si="0"/>
        <v>30066.788700000001</v>
      </c>
      <c r="H131" s="2">
        <f t="shared" si="1"/>
        <v>0.6200000000098953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120.5</v>
      </c>
      <c r="D132" s="1">
        <f>'PR-RAS'!E136</f>
        <v>2645.5</v>
      </c>
      <c r="E132" s="1">
        <v>0</v>
      </c>
      <c r="F132" s="1">
        <v>0</v>
      </c>
      <c r="G132" s="2">
        <f t="shared" si="0"/>
        <v>708.90650000000005</v>
      </c>
      <c r="H132" s="2">
        <f t="shared" si="1"/>
        <v>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999330.89999999991</v>
      </c>
      <c r="D147" s="1">
        <f>'PR-RAS'!E151</f>
        <v>1241979.4500000002</v>
      </c>
      <c r="E147" s="1">
        <v>0</v>
      </c>
      <c r="F147" s="1">
        <v>0</v>
      </c>
      <c r="G147" s="2">
        <f t="shared" si="0"/>
        <v>508560.31080000004</v>
      </c>
      <c r="H147" s="2">
        <f t="shared" si="1"/>
        <v>0.55000000027939677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824105.29999999993</v>
      </c>
      <c r="D148" s="1">
        <f>'PR-RAS'!E152</f>
        <v>1050309.52</v>
      </c>
      <c r="E148" s="1">
        <v>0</v>
      </c>
      <c r="F148" s="1">
        <v>0</v>
      </c>
      <c r="G148" s="2">
        <f t="shared" si="0"/>
        <v>429934.47797999997</v>
      </c>
      <c r="H148" s="2">
        <f t="shared" si="1"/>
        <v>0.77999999991152436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683389.2</v>
      </c>
      <c r="D149" s="1">
        <f>'PR-RAS'!E153</f>
        <v>870733.4</v>
      </c>
      <c r="E149" s="1">
        <v>0</v>
      </c>
      <c r="F149" s="1">
        <v>0</v>
      </c>
      <c r="G149" s="2">
        <f t="shared" si="0"/>
        <v>358878.68799999997</v>
      </c>
      <c r="H149" s="2">
        <f t="shared" si="1"/>
        <v>0.59999999997671694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683389.2</v>
      </c>
      <c r="D150" s="1">
        <f>'PR-RAS'!E154</f>
        <v>870733.4</v>
      </c>
      <c r="E150" s="1">
        <v>0</v>
      </c>
      <c r="F150" s="1">
        <v>0</v>
      </c>
      <c r="G150" s="2">
        <f t="shared" si="0"/>
        <v>361303.54399999999</v>
      </c>
      <c r="H150" s="2">
        <f t="shared" si="1"/>
        <v>0.59999999997671694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27748.639999999999</v>
      </c>
      <c r="D154" s="1">
        <f>'PR-RAS'!E158</f>
        <v>35711.74</v>
      </c>
      <c r="E154" s="1">
        <v>0</v>
      </c>
      <c r="F154" s="1">
        <v>0</v>
      </c>
      <c r="G154" s="2">
        <f t="shared" si="0"/>
        <v>15173.334359999999</v>
      </c>
      <c r="H154" s="2">
        <f t="shared" si="1"/>
        <v>0.62000000000261934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112967.46</v>
      </c>
      <c r="D155" s="1">
        <f>'PR-RAS'!E159</f>
        <v>143864.38</v>
      </c>
      <c r="E155" s="1">
        <v>0</v>
      </c>
      <c r="F155" s="1">
        <v>0</v>
      </c>
      <c r="G155" s="2">
        <f t="shared" si="0"/>
        <v>61707.217880000004</v>
      </c>
      <c r="H155" s="2">
        <f t="shared" si="1"/>
        <v>0.84000000001105946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112967.46</v>
      </c>
      <c r="D157" s="1">
        <f>'PR-RAS'!E161</f>
        <v>143864.38</v>
      </c>
      <c r="E157" s="1">
        <v>0</v>
      </c>
      <c r="F157" s="1">
        <v>0</v>
      </c>
      <c r="G157" s="2">
        <f t="shared" si="0"/>
        <v>62508.610320000007</v>
      </c>
      <c r="H157" s="2">
        <f t="shared" si="1"/>
        <v>0.84000000001105946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174641.55</v>
      </c>
      <c r="D159" s="1">
        <f>'PR-RAS'!E163</f>
        <v>180262.06999999998</v>
      </c>
      <c r="E159" s="1">
        <v>0</v>
      </c>
      <c r="F159" s="1">
        <v>0</v>
      </c>
      <c r="G159" s="2">
        <f t="shared" si="0"/>
        <v>84556.179019999996</v>
      </c>
      <c r="H159" s="2">
        <f t="shared" si="1"/>
        <v>0.51999999998952262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44127.16</v>
      </c>
      <c r="D160" s="1">
        <f>'PR-RAS'!E164</f>
        <v>42070.899999999994</v>
      </c>
      <c r="E160" s="1">
        <v>0</v>
      </c>
      <c r="F160" s="1">
        <v>0</v>
      </c>
      <c r="G160" s="2">
        <f t="shared" si="0"/>
        <v>20394.764639999998</v>
      </c>
      <c r="H160" s="2">
        <f t="shared" si="1"/>
        <v>0.26000000000931323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4137.97</v>
      </c>
      <c r="D161" s="1">
        <f>'PR-RAS'!E165</f>
        <v>2336.6999999999998</v>
      </c>
      <c r="E161" s="1">
        <v>0</v>
      </c>
      <c r="F161" s="1">
        <v>0</v>
      </c>
      <c r="G161" s="2">
        <f t="shared" si="0"/>
        <v>1409.8191999999999</v>
      </c>
      <c r="H161" s="2">
        <f t="shared" si="1"/>
        <v>0.32999999999992724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39228.97</v>
      </c>
      <c r="D162" s="1">
        <f>'PR-RAS'!E166</f>
        <v>39053.74</v>
      </c>
      <c r="E162" s="1">
        <v>0</v>
      </c>
      <c r="F162" s="1">
        <v>0</v>
      </c>
      <c r="G162" s="2">
        <f t="shared" si="0"/>
        <v>18891.168450000001</v>
      </c>
      <c r="H162" s="2">
        <f t="shared" si="1"/>
        <v>0.29000000000087311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407.91</v>
      </c>
      <c r="D163" s="1">
        <f>'PR-RAS'!E167</f>
        <v>300.2</v>
      </c>
      <c r="E163" s="1">
        <v>0</v>
      </c>
      <c r="F163" s="1">
        <v>0</v>
      </c>
      <c r="G163" s="2">
        <f t="shared" si="0"/>
        <v>163.34621999999999</v>
      </c>
      <c r="H163" s="2">
        <f t="shared" si="1"/>
        <v>0.28999999999996362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352.31</v>
      </c>
      <c r="D164" s="1">
        <f>'PR-RAS'!E168</f>
        <v>380.26</v>
      </c>
      <c r="E164" s="1">
        <v>0</v>
      </c>
      <c r="F164" s="1">
        <v>0</v>
      </c>
      <c r="G164" s="2">
        <f t="shared" si="0"/>
        <v>181.39129</v>
      </c>
      <c r="H164" s="2">
        <f t="shared" si="1"/>
        <v>0.56999999999999318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88497.58</v>
      </c>
      <c r="D165" s="1">
        <f>'PR-RAS'!E169</f>
        <v>90834.87999999999</v>
      </c>
      <c r="E165" s="1">
        <v>0</v>
      </c>
      <c r="F165" s="1">
        <v>0</v>
      </c>
      <c r="G165" s="2">
        <f t="shared" si="0"/>
        <v>44307.443759999995</v>
      </c>
      <c r="H165" s="2">
        <f t="shared" si="1"/>
        <v>0.54000000000814907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15074.03</v>
      </c>
      <c r="D166" s="1">
        <f>'PR-RAS'!E170</f>
        <v>11706.56</v>
      </c>
      <c r="E166" s="1">
        <v>0</v>
      </c>
      <c r="F166" s="1">
        <v>0</v>
      </c>
      <c r="G166" s="2">
        <f t="shared" si="0"/>
        <v>6350.379750000001</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52617.06</v>
      </c>
      <c r="D167" s="1">
        <f>'PR-RAS'!E171</f>
        <v>55928.73</v>
      </c>
      <c r="E167" s="1">
        <v>0</v>
      </c>
      <c r="F167" s="1">
        <v>0</v>
      </c>
      <c r="G167" s="2">
        <f t="shared" si="0"/>
        <v>27302.770320000003</v>
      </c>
      <c r="H167" s="2">
        <f t="shared" si="1"/>
        <v>0.32999999999447027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18362.82</v>
      </c>
      <c r="D168" s="1">
        <f>'PR-RAS'!E172</f>
        <v>20361.96</v>
      </c>
      <c r="E168" s="1">
        <v>0</v>
      </c>
      <c r="F168" s="1">
        <v>0</v>
      </c>
      <c r="G168" s="2">
        <f t="shared" si="0"/>
        <v>9867.4855800000005</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1628.06</v>
      </c>
      <c r="D169" s="1">
        <f>'PR-RAS'!E173</f>
        <v>1609.9</v>
      </c>
      <c r="E169" s="1">
        <v>0</v>
      </c>
      <c r="F169" s="1">
        <v>0</v>
      </c>
      <c r="G169" s="2">
        <f t="shared" si="0"/>
        <v>814.44048000000009</v>
      </c>
      <c r="H169" s="2">
        <f t="shared" si="1"/>
        <v>0.15999999999985448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110.56</v>
      </c>
      <c r="D170" s="1">
        <f>'PR-RAS'!E174</f>
        <v>860.2</v>
      </c>
      <c r="E170" s="1">
        <v>0</v>
      </c>
      <c r="F170" s="1">
        <v>0</v>
      </c>
      <c r="G170" s="2">
        <f t="shared" si="0"/>
        <v>309.43224000000004</v>
      </c>
      <c r="H170" s="2">
        <f t="shared" si="1"/>
        <v>0.6400000000000432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705.05</v>
      </c>
      <c r="D172" s="1">
        <f>'PR-RAS'!E176</f>
        <v>367.53</v>
      </c>
      <c r="E172" s="1">
        <v>0</v>
      </c>
      <c r="F172" s="1">
        <v>0</v>
      </c>
      <c r="G172" s="2">
        <f t="shared" si="0"/>
        <v>246.25881000000001</v>
      </c>
      <c r="H172" s="2">
        <f t="shared" si="1"/>
        <v>0.51999999999998181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36846.579999999994</v>
      </c>
      <c r="D173" s="1">
        <f>'PR-RAS'!E177</f>
        <v>43252.41</v>
      </c>
      <c r="E173" s="1">
        <v>0</v>
      </c>
      <c r="F173" s="1">
        <v>0</v>
      </c>
      <c r="G173" s="2">
        <f t="shared" si="0"/>
        <v>21216.440799999997</v>
      </c>
      <c r="H173" s="2">
        <f t="shared" si="1"/>
        <v>0.83000000000902219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4140.82</v>
      </c>
      <c r="D174" s="1">
        <f>'PR-RAS'!E178</f>
        <v>4689.03</v>
      </c>
      <c r="E174" s="1">
        <v>0</v>
      </c>
      <c r="F174" s="1">
        <v>0</v>
      </c>
      <c r="G174" s="2">
        <f t="shared" si="0"/>
        <v>2338.7662399999995</v>
      </c>
      <c r="H174" s="2">
        <f t="shared" si="1"/>
        <v>0.21000000000003638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20470.79</v>
      </c>
      <c r="D175" s="1">
        <f>'PR-RAS'!E179</f>
        <v>22755.39</v>
      </c>
      <c r="E175" s="1">
        <v>0</v>
      </c>
      <c r="F175" s="1">
        <v>0</v>
      </c>
      <c r="G175" s="2">
        <f t="shared" si="0"/>
        <v>11480.793180000001</v>
      </c>
      <c r="H175" s="2">
        <f t="shared" si="1"/>
        <v>0.59999999999854481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6182.89</v>
      </c>
      <c r="D177" s="1">
        <f>'PR-RAS'!E181</f>
        <v>6312.43</v>
      </c>
      <c r="E177" s="1">
        <v>0</v>
      </c>
      <c r="F177" s="1">
        <v>0</v>
      </c>
      <c r="G177" s="2">
        <f t="shared" si="0"/>
        <v>3310.1639999999998</v>
      </c>
      <c r="H177" s="2">
        <f t="shared" si="1"/>
        <v>0.53999999999996362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558.62</v>
      </c>
      <c r="D178" s="1">
        <f>'PR-RAS'!E182</f>
        <v>868.75</v>
      </c>
      <c r="E178" s="1">
        <v>0</v>
      </c>
      <c r="F178" s="1">
        <v>0</v>
      </c>
      <c r="G178" s="2">
        <f t="shared" si="0"/>
        <v>406.41323999999997</v>
      </c>
      <c r="H178" s="2">
        <f t="shared" si="1"/>
        <v>0.62999999999999545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4025.47</v>
      </c>
      <c r="D179" s="1">
        <f>'PR-RAS'!E183</f>
        <v>4541.82</v>
      </c>
      <c r="E179" s="1">
        <v>0</v>
      </c>
      <c r="F179" s="1">
        <v>0</v>
      </c>
      <c r="G179" s="2">
        <f t="shared" si="0"/>
        <v>2333.4215799999997</v>
      </c>
      <c r="H179" s="2">
        <f t="shared" si="1"/>
        <v>0.65000000000009095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995.4</v>
      </c>
      <c r="D180" s="1">
        <f>'PR-RAS'!E184</f>
        <v>995.4</v>
      </c>
      <c r="E180" s="1">
        <v>0</v>
      </c>
      <c r="F180" s="1">
        <v>0</v>
      </c>
      <c r="G180" s="2">
        <f t="shared" si="0"/>
        <v>534.52979999999991</v>
      </c>
      <c r="H180" s="2">
        <f t="shared" si="1"/>
        <v>0.79999999999995453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472.59</v>
      </c>
      <c r="D181" s="1">
        <f>'PR-RAS'!E185</f>
        <v>3089.59</v>
      </c>
      <c r="E181" s="1">
        <v>0</v>
      </c>
      <c r="F181" s="1">
        <v>0</v>
      </c>
      <c r="G181" s="2">
        <f t="shared" si="0"/>
        <v>1197.3186000000001</v>
      </c>
      <c r="H181" s="2">
        <f t="shared" si="1"/>
        <v>0.81999999999987949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5170.2300000000005</v>
      </c>
      <c r="D184" s="1">
        <f>'PR-RAS'!E188</f>
        <v>4103.88</v>
      </c>
      <c r="E184" s="1">
        <v>0</v>
      </c>
      <c r="F184" s="1">
        <v>0</v>
      </c>
      <c r="G184" s="2">
        <f t="shared" si="0"/>
        <v>2448.1721700000003</v>
      </c>
      <c r="H184" s="2">
        <f t="shared" si="1"/>
        <v>0.3500000000003638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190.27</v>
      </c>
      <c r="D187" s="1">
        <f>'PR-RAS'!E191</f>
        <v>208.66</v>
      </c>
      <c r="E187" s="1">
        <v>0</v>
      </c>
      <c r="F187" s="1">
        <v>0</v>
      </c>
      <c r="G187" s="2">
        <f t="shared" si="0"/>
        <v>113.01174</v>
      </c>
      <c r="H187" s="2">
        <f t="shared" si="1"/>
        <v>0.61000000000001364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1244.43</v>
      </c>
      <c r="D189" s="1">
        <f>'PR-RAS'!E193</f>
        <v>0</v>
      </c>
      <c r="E189" s="1">
        <v>0</v>
      </c>
      <c r="F189" s="1">
        <v>0</v>
      </c>
      <c r="G189" s="2">
        <f t="shared" si="0"/>
        <v>233.95284000000001</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3735.53</v>
      </c>
      <c r="D191" s="1">
        <f>'PR-RAS'!E195</f>
        <v>3895.22</v>
      </c>
      <c r="E191" s="1">
        <v>0</v>
      </c>
      <c r="F191" s="1">
        <v>0</v>
      </c>
      <c r="G191" s="2">
        <f t="shared" si="0"/>
        <v>2189.9342999999999</v>
      </c>
      <c r="H191" s="2">
        <f t="shared" si="1"/>
        <v>0.68999999999959982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10818.36</v>
      </c>
      <c r="E248" s="1">
        <v>0</v>
      </c>
      <c r="F248" s="1">
        <v>0</v>
      </c>
      <c r="G248" s="2">
        <f t="shared" si="0"/>
        <v>5344.2698399999999</v>
      </c>
      <c r="H248" s="2">
        <f t="shared" si="1"/>
        <v>0.36000000000058208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10818.36</v>
      </c>
      <c r="E255" s="1">
        <v>0</v>
      </c>
      <c r="F255" s="1">
        <v>0</v>
      </c>
      <c r="G255" s="2">
        <f t="shared" si="0"/>
        <v>5495.7268800000002</v>
      </c>
      <c r="H255" s="2">
        <f t="shared" si="1"/>
        <v>0.36000000000058208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10818.36</v>
      </c>
      <c r="E257" s="1">
        <v>0</v>
      </c>
      <c r="F257" s="1">
        <v>0</v>
      </c>
      <c r="G257" s="2">
        <f t="shared" si="0"/>
        <v>5539.0003200000001</v>
      </c>
      <c r="H257" s="2">
        <f t="shared" si="1"/>
        <v>0.36000000000058208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584.04999999999995</v>
      </c>
      <c r="D259" s="1">
        <f>'PR-RAS'!E263</f>
        <v>589.5</v>
      </c>
      <c r="E259" s="1">
        <v>0</v>
      </c>
      <c r="F259" s="1">
        <v>0</v>
      </c>
      <c r="G259" s="2">
        <f t="shared" si="0"/>
        <v>454.86689999999999</v>
      </c>
      <c r="H259" s="2">
        <f t="shared" si="1"/>
        <v>0.54999999999995453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584.04999999999995</v>
      </c>
      <c r="D260" s="1">
        <f>'PR-RAS'!E264</f>
        <v>589.5</v>
      </c>
      <c r="E260" s="1">
        <v>0</v>
      </c>
      <c r="F260" s="1">
        <v>0</v>
      </c>
      <c r="G260" s="2">
        <f t="shared" si="0"/>
        <v>456.62995000000001</v>
      </c>
      <c r="H260" s="2">
        <f t="shared" si="1"/>
        <v>0.54999999999995453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584.04999999999995</v>
      </c>
      <c r="D262" s="1">
        <f>'PR-RAS'!E266</f>
        <v>589.5</v>
      </c>
      <c r="E262" s="1">
        <v>0</v>
      </c>
      <c r="F262" s="1">
        <v>0</v>
      </c>
      <c r="G262" s="2">
        <f t="shared" si="0"/>
        <v>460.15604999999999</v>
      </c>
      <c r="H262" s="2">
        <f t="shared" si="1"/>
        <v>0.54999999999995453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999330.89999999991</v>
      </c>
      <c r="D285" s="1">
        <f>'PR-RAS'!E289</f>
        <v>1241979.4500000002</v>
      </c>
      <c r="E285" s="1">
        <v>0</v>
      </c>
      <c r="F285" s="1">
        <v>0</v>
      </c>
      <c r="G285" s="2">
        <f t="shared" si="8"/>
        <v>989254.30319999997</v>
      </c>
      <c r="H285" s="2">
        <f t="shared" si="9"/>
        <v>0.55000000027939677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12310.370000000228</v>
      </c>
      <c r="D286" s="1">
        <f>'PR-RAS'!E290</f>
        <v>2216.7099999997299</v>
      </c>
      <c r="E286" s="1">
        <v>0</v>
      </c>
      <c r="F286" s="1">
        <v>0</v>
      </c>
      <c r="G286" s="2">
        <f t="shared" si="8"/>
        <v>4771.9801499999103</v>
      </c>
      <c r="H286" s="2">
        <f t="shared" si="9"/>
        <v>0.66000000049825758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10556.77</v>
      </c>
      <c r="D288" s="1">
        <f>'PR-RAS'!E292</f>
        <v>6410.03</v>
      </c>
      <c r="E288" s="1">
        <v>0</v>
      </c>
      <c r="F288" s="1">
        <v>0</v>
      </c>
      <c r="G288" s="2">
        <f t="shared" si="8"/>
        <v>6709.1502099999998</v>
      </c>
      <c r="H288" s="2">
        <f t="shared" si="9"/>
        <v>0.25999999999930878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759</v>
      </c>
      <c r="D290" s="1">
        <f>'PR-RAS'!E294</f>
        <v>1020.51</v>
      </c>
      <c r="E290" s="1">
        <v>0</v>
      </c>
      <c r="F290" s="1">
        <v>0</v>
      </c>
      <c r="G290" s="2">
        <f t="shared" si="8"/>
        <v>809.20577999999989</v>
      </c>
      <c r="H290" s="2">
        <f t="shared" si="9"/>
        <v>0.49000000000000909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759</v>
      </c>
      <c r="D291" s="1">
        <f>'PR-RAS'!E295</f>
        <v>1020.51</v>
      </c>
      <c r="E291" s="1">
        <v>0</v>
      </c>
      <c r="F291" s="1">
        <v>0</v>
      </c>
      <c r="G291" s="2">
        <f t="shared" si="8"/>
        <v>812.00579999999991</v>
      </c>
      <c r="H291" s="2">
        <f t="shared" si="9"/>
        <v>0.49000000000000909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16457.11</v>
      </c>
      <c r="D345" s="1">
        <f>'PR-RAS'!E350</f>
        <v>8005.18</v>
      </c>
      <c r="E345" s="1">
        <v>0</v>
      </c>
      <c r="F345" s="1">
        <v>0</v>
      </c>
      <c r="G345" s="2">
        <f t="shared" si="8"/>
        <v>11168.80968</v>
      </c>
      <c r="H345" s="2">
        <f t="shared" si="9"/>
        <v>0.29000000000087311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16457.11</v>
      </c>
      <c r="D358" s="1">
        <f>'PR-RAS'!E363</f>
        <v>8005.18</v>
      </c>
      <c r="E358" s="1">
        <v>0</v>
      </c>
      <c r="F358" s="1">
        <v>0</v>
      </c>
      <c r="G358" s="2">
        <f t="shared" si="8"/>
        <v>11590.88679</v>
      </c>
      <c r="H358" s="2">
        <f t="shared" si="9"/>
        <v>0.29000000000087311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4659.6900000000005</v>
      </c>
      <c r="D364" s="1">
        <f>'PR-RAS'!E369</f>
        <v>5912</v>
      </c>
      <c r="E364" s="1">
        <v>0</v>
      </c>
      <c r="F364" s="1">
        <v>0</v>
      </c>
      <c r="G364" s="2">
        <f t="shared" si="8"/>
        <v>5983.5794700000006</v>
      </c>
      <c r="H364" s="2">
        <f t="shared" si="9"/>
        <v>0.30999999999949068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159.5</v>
      </c>
      <c r="D365" s="1">
        <f>'PR-RAS'!E370</f>
        <v>159.5</v>
      </c>
      <c r="E365" s="1">
        <v>0</v>
      </c>
      <c r="F365" s="1">
        <v>0</v>
      </c>
      <c r="G365" s="2">
        <f t="shared" si="8"/>
        <v>174.17400000000001</v>
      </c>
      <c r="H365" s="2">
        <f t="shared" si="9"/>
        <v>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1800</v>
      </c>
      <c r="D367" s="1">
        <f>'PR-RAS'!E372</f>
        <v>1312.5</v>
      </c>
      <c r="E367" s="1">
        <v>0</v>
      </c>
      <c r="F367" s="1">
        <v>0</v>
      </c>
      <c r="G367" s="2">
        <f t="shared" si="8"/>
        <v>1619.55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2700.19</v>
      </c>
      <c r="D370" s="1">
        <f>'PR-RAS'!E375</f>
        <v>0</v>
      </c>
      <c r="E370" s="1">
        <v>0</v>
      </c>
      <c r="F370" s="1">
        <v>0</v>
      </c>
      <c r="G370" s="2">
        <f t="shared" si="8"/>
        <v>996.37010999999995</v>
      </c>
      <c r="H370" s="2">
        <f t="shared" si="9"/>
        <v>0.19000000000005457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4440</v>
      </c>
      <c r="E371" s="1">
        <v>0</v>
      </c>
      <c r="F371" s="1">
        <v>0</v>
      </c>
      <c r="G371" s="2">
        <f t="shared" si="8"/>
        <v>3285.6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11797.42</v>
      </c>
      <c r="D378" s="1">
        <f>'PR-RAS'!E383</f>
        <v>2093.1799999999998</v>
      </c>
      <c r="E378" s="1">
        <v>0</v>
      </c>
      <c r="F378" s="1">
        <v>0</v>
      </c>
      <c r="G378" s="2">
        <f t="shared" si="8"/>
        <v>6025.8850599999996</v>
      </c>
      <c r="H378" s="2">
        <f t="shared" si="9"/>
        <v>0.59999999999990905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11797.42</v>
      </c>
      <c r="D379" s="1">
        <f>'PR-RAS'!E384</f>
        <v>2093.1799999999998</v>
      </c>
      <c r="E379" s="1">
        <v>0</v>
      </c>
      <c r="F379" s="1">
        <v>0</v>
      </c>
      <c r="G379" s="2">
        <f t="shared" si="8"/>
        <v>6041.8688399999992</v>
      </c>
      <c r="H379" s="2">
        <f t="shared" si="9"/>
        <v>0.59999999999990905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16457.11</v>
      </c>
      <c r="D403" s="1">
        <f>'PR-RAS'!E408</f>
        <v>8005.18</v>
      </c>
      <c r="E403" s="1">
        <v>0</v>
      </c>
      <c r="F403" s="1">
        <v>0</v>
      </c>
      <c r="G403" s="2">
        <f t="shared" si="8"/>
        <v>13051.92294</v>
      </c>
      <c r="H403" s="2">
        <f t="shared" si="9"/>
        <v>0.29000000000087311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1011641.2700000001</v>
      </c>
      <c r="D407" s="1">
        <f>'PR-RAS'!E412</f>
        <v>1244196.1599999999</v>
      </c>
      <c r="E407" s="1">
        <v>0</v>
      </c>
      <c r="F407" s="1">
        <v>0</v>
      </c>
      <c r="G407" s="2">
        <f t="shared" si="8"/>
        <v>1421013.63754</v>
      </c>
      <c r="H407" s="2">
        <f t="shared" si="9"/>
        <v>0.43000000005122274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1015788.0099999999</v>
      </c>
      <c r="D408" s="1">
        <f>'PR-RAS'!E413</f>
        <v>1249984.6300000001</v>
      </c>
      <c r="E408" s="1">
        <v>0</v>
      </c>
      <c r="F408" s="1">
        <v>0</v>
      </c>
      <c r="G408" s="2">
        <f t="shared" si="8"/>
        <v>1430913.2088899999</v>
      </c>
      <c r="H408" s="2">
        <f t="shared" si="9"/>
        <v>0.37999999977182597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4146.7399999997579</v>
      </c>
      <c r="D410" s="1">
        <f>'PR-RAS'!E415</f>
        <v>5788.4700000002049</v>
      </c>
      <c r="E410" s="1">
        <v>0</v>
      </c>
      <c r="F410" s="1">
        <v>0</v>
      </c>
      <c r="G410" s="2">
        <f t="shared" si="8"/>
        <v>6430.9851200000685</v>
      </c>
      <c r="H410" s="2">
        <f t="shared" si="9"/>
        <v>0.73000000044703484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10556.77</v>
      </c>
      <c r="D411" s="1">
        <f>'PR-RAS'!E416</f>
        <v>6410.03</v>
      </c>
      <c r="E411" s="1">
        <v>0</v>
      </c>
      <c r="F411" s="1">
        <v>0</v>
      </c>
      <c r="G411" s="2">
        <f t="shared" si="8"/>
        <v>9584.5002999999997</v>
      </c>
      <c r="H411" s="2">
        <f t="shared" si="9"/>
        <v>0.25999999999930878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759</v>
      </c>
      <c r="D413" s="1">
        <f>'PR-RAS'!E418</f>
        <v>1020.51</v>
      </c>
      <c r="E413" s="1">
        <v>0</v>
      </c>
      <c r="F413" s="1">
        <v>0</v>
      </c>
      <c r="G413" s="2">
        <f t="shared" si="8"/>
        <v>1153.60824</v>
      </c>
      <c r="H413" s="2">
        <f t="shared" si="9"/>
        <v>0.49000000000000909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1011641.2700000001</v>
      </c>
      <c r="D633" s="1">
        <f>'PR-RAS'!E639</f>
        <v>1244196.1599999999</v>
      </c>
      <c r="E633" s="1">
        <v>0</v>
      </c>
      <c r="F633" s="1">
        <v>0</v>
      </c>
      <c r="G633" s="2">
        <f t="shared" si="10"/>
        <v>2212021.2288799998</v>
      </c>
      <c r="H633" s="2">
        <f t="shared" si="11"/>
        <v>0.43000000005122274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1015788.0099999999</v>
      </c>
      <c r="D634" s="1">
        <f>'PR-RAS'!E640</f>
        <v>1249984.6300000001</v>
      </c>
      <c r="E634" s="1">
        <v>0</v>
      </c>
      <c r="F634" s="1">
        <v>0</v>
      </c>
      <c r="G634" s="2">
        <f t="shared" si="10"/>
        <v>2225474.3519100002</v>
      </c>
      <c r="H634" s="2">
        <f t="shared" si="11"/>
        <v>0.37999999977182597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4146.7399999997579</v>
      </c>
      <c r="D636" s="1">
        <f>'PR-RAS'!E642</f>
        <v>5788.4700000002049</v>
      </c>
      <c r="E636" s="1">
        <v>0</v>
      </c>
      <c r="F636" s="1">
        <v>0</v>
      </c>
      <c r="G636" s="2">
        <f t="shared" si="10"/>
        <v>9984.5368000001072</v>
      </c>
      <c r="H636" s="2">
        <f t="shared" si="11"/>
        <v>0.73000000044703484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10556.77</v>
      </c>
      <c r="D637" s="1">
        <f>'PR-RAS'!E643</f>
        <v>6410.03</v>
      </c>
      <c r="E637" s="1">
        <v>0</v>
      </c>
      <c r="F637" s="1">
        <v>0</v>
      </c>
      <c r="G637" s="2">
        <f t="shared" si="10"/>
        <v>14867.663880000002</v>
      </c>
      <c r="H637" s="2">
        <f t="shared" si="11"/>
        <v>0.25999999999930878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6410.0300000002426</v>
      </c>
      <c r="D639" s="1">
        <f>'PR-RAS'!E645</f>
        <v>621.55999999979485</v>
      </c>
      <c r="E639" s="1">
        <v>0</v>
      </c>
      <c r="F639" s="1">
        <v>0</v>
      </c>
      <c r="G639" s="2">
        <f t="shared" si="10"/>
        <v>4882.709699999893</v>
      </c>
      <c r="H639" s="2">
        <f t="shared" si="11"/>
        <v>0.47000000044772605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80460.25</v>
      </c>
      <c r="D641" s="1">
        <f>'PR-RAS'!E647</f>
        <v>91179.8</v>
      </c>
      <c r="E641" s="1">
        <v>0</v>
      </c>
      <c r="F641" s="1">
        <v>0</v>
      </c>
      <c r="G641" s="2">
        <f t="shared" si="10"/>
        <v>168204.704</v>
      </c>
      <c r="H641" s="2">
        <f t="shared" si="11"/>
        <v>0.44999999999708962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47</v>
      </c>
      <c r="E647" s="1">
        <v>0</v>
      </c>
      <c r="F647" s="1">
        <v>0</v>
      </c>
      <c r="G647" s="2">
        <f t="shared" si="10"/>
        <v>89.793999999999997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31</v>
      </c>
      <c r="E649" s="1">
        <v>0</v>
      </c>
      <c r="F649" s="1">
        <v>0</v>
      </c>
      <c r="G649" s="2">
        <f t="shared" si="10"/>
        <v>64.8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910436.8</v>
      </c>
      <c r="D668" s="1">
        <f>'PR-RAS'!E675</f>
        <v>1141164.42</v>
      </c>
      <c r="E668" s="1">
        <v>0</v>
      </c>
      <c r="F668" s="1">
        <v>0</v>
      </c>
      <c r="G668" s="2">
        <f t="shared" si="10"/>
        <v>2129574.68188</v>
      </c>
      <c r="H668" s="2">
        <f t="shared" si="11"/>
        <v>0.61999999987892807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11492.17</v>
      </c>
      <c r="D670" s="1">
        <f>'PR-RAS'!E677</f>
        <v>14363.36</v>
      </c>
      <c r="E670" s="1">
        <v>0</v>
      </c>
      <c r="F670" s="1">
        <v>0</v>
      </c>
      <c r="G670" s="2">
        <f t="shared" si="10"/>
        <v>26906.437410000002</v>
      </c>
      <c r="H670" s="2">
        <f t="shared" si="11"/>
        <v>0.53000000000065484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2182.11</v>
      </c>
      <c r="D703" s="1">
        <f>'PR-RAS'!E710</f>
        <v>2731.42</v>
      </c>
      <c r="E703" s="1">
        <v>0</v>
      </c>
      <c r="F703" s="1">
        <v>0</v>
      </c>
      <c r="G703" s="2">
        <f t="shared" si="10"/>
        <v>5366.7548999999999</v>
      </c>
      <c r="H703" s="2">
        <f t="shared" si="11"/>
        <v>0.53000000000020009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2172.44</v>
      </c>
      <c r="E709" s="1">
        <v>0</v>
      </c>
      <c r="F709" s="1">
        <v>0</v>
      </c>
      <c r="G709" s="2">
        <f t="shared" si="10"/>
        <v>3076.1750400000001</v>
      </c>
      <c r="H709" s="2">
        <f t="shared" si="11"/>
        <v>0.44000000000005457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468.85</v>
      </c>
      <c r="D710" s="1">
        <f>'PR-RAS'!E717</f>
        <v>882.88</v>
      </c>
      <c r="E710" s="1">
        <v>0</v>
      </c>
      <c r="F710" s="1">
        <v>0</v>
      </c>
      <c r="G710" s="2">
        <f t="shared" si="10"/>
        <v>1584.3384900000001</v>
      </c>
      <c r="H710" s="2">
        <f t="shared" si="11"/>
        <v>0.26999999999998181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39228.97</v>
      </c>
      <c r="D711" s="1">
        <f>'PR-RAS'!E718</f>
        <v>39053.74</v>
      </c>
      <c r="E711" s="1">
        <v>0</v>
      </c>
      <c r="F711" s="1">
        <v>0</v>
      </c>
      <c r="G711" s="2">
        <f t="shared" si="10"/>
        <v>83308.879499999995</v>
      </c>
      <c r="H711" s="2">
        <f t="shared" si="11"/>
        <v>0.29000000000087311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3553</v>
      </c>
      <c r="D713" s="1">
        <f>'PR-RAS'!E720</f>
        <v>4541.82</v>
      </c>
      <c r="E713" s="1">
        <v>0</v>
      </c>
      <c r="F713" s="1">
        <v>0</v>
      </c>
      <c r="G713" s="2">
        <f t="shared" si="10"/>
        <v>8997.2876799999995</v>
      </c>
      <c r="H713" s="2">
        <f t="shared" si="11"/>
        <v>0.18000000000029104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995.4</v>
      </c>
      <c r="D716" s="1">
        <f>'PR-RAS'!E723</f>
        <v>995.4</v>
      </c>
      <c r="E716" s="1">
        <v>0</v>
      </c>
      <c r="F716" s="1">
        <v>0</v>
      </c>
      <c r="G716" s="2">
        <f t="shared" si="10"/>
        <v>2135.1329999999998</v>
      </c>
      <c r="H716" s="2">
        <f t="shared" si="11"/>
        <v>0.79999999999995453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10818.36</v>
      </c>
      <c r="E821" s="1">
        <v>0</v>
      </c>
      <c r="F821" s="1">
        <v>0</v>
      </c>
      <c r="G821" s="2">
        <f t="shared" si="18"/>
        <v>17742.110400000001</v>
      </c>
      <c r="H821" s="2">
        <f t="shared" si="19"/>
        <v>0.36000000000058208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935438.29</v>
      </c>
      <c r="D984" s="6">
        <f>BILANCA!E6</f>
        <v>953424.34999999986</v>
      </c>
      <c r="E984" s="6">
        <v>0</v>
      </c>
      <c r="F984" s="6">
        <v>0</v>
      </c>
      <c r="G984" s="7">
        <f t="shared" ref="G984:G1241" si="22">B984/1000*C984+B984/500*D984</f>
        <v>2842.2869899999996</v>
      </c>
      <c r="H984" s="7">
        <f t="shared" si="19"/>
        <v>0.63999999989755452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831475.44000000006</v>
      </c>
      <c r="D985" s="1">
        <f>BILANCA!E7</f>
        <v>840899.46999999986</v>
      </c>
      <c r="E985" s="1">
        <v>0</v>
      </c>
      <c r="F985" s="1">
        <v>0</v>
      </c>
      <c r="G985" s="2">
        <f t="shared" si="22"/>
        <v>5026.5487599999997</v>
      </c>
      <c r="H985" s="2">
        <f t="shared" si="19"/>
        <v>0.90999999991618097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9624.56</v>
      </c>
      <c r="D986" s="1">
        <f>BILANCA!E8</f>
        <v>9504.65</v>
      </c>
      <c r="E986" s="1">
        <v>0</v>
      </c>
      <c r="F986" s="1">
        <v>0</v>
      </c>
      <c r="G986" s="2">
        <f t="shared" si="22"/>
        <v>85.901579999999996</v>
      </c>
      <c r="H986" s="2">
        <f t="shared" si="19"/>
        <v>0.79000000000087311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9827.73</v>
      </c>
      <c r="D987" s="1">
        <f>BILANCA!E9</f>
        <v>9827.73</v>
      </c>
      <c r="E987" s="1">
        <v>0</v>
      </c>
      <c r="F987" s="1">
        <v>0</v>
      </c>
      <c r="G987" s="2">
        <f t="shared" si="22"/>
        <v>117.93275999999999</v>
      </c>
      <c r="H987" s="2">
        <f t="shared" si="19"/>
        <v>0.54000000000087311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1199.17</v>
      </c>
      <c r="D988" s="1">
        <f>BILANCA!E10</f>
        <v>1199.17</v>
      </c>
      <c r="E988" s="1">
        <v>0</v>
      </c>
      <c r="F988" s="1">
        <v>0</v>
      </c>
      <c r="G988" s="2">
        <f t="shared" si="22"/>
        <v>17.987550000000002</v>
      </c>
      <c r="H988" s="2">
        <f t="shared" si="19"/>
        <v>0.34000000000014552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1402.34</v>
      </c>
      <c r="D989" s="1">
        <f>BILANCA!E11</f>
        <v>1522.25</v>
      </c>
      <c r="E989" s="1">
        <v>0</v>
      </c>
      <c r="F989" s="1">
        <v>0</v>
      </c>
      <c r="G989" s="2">
        <f t="shared" si="22"/>
        <v>26.681039999999999</v>
      </c>
      <c r="H989" s="2">
        <f t="shared" si="19"/>
        <v>0.58999999999991815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821850.88</v>
      </c>
      <c r="D990" s="1">
        <f>BILANCA!E12</f>
        <v>831394.81999999983</v>
      </c>
      <c r="E990" s="1">
        <v>0</v>
      </c>
      <c r="F990" s="1">
        <v>0</v>
      </c>
      <c r="G990" s="2">
        <f t="shared" si="22"/>
        <v>17392.483639999999</v>
      </c>
      <c r="H990" s="2">
        <f t="shared" si="19"/>
        <v>0.30000000016298145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798206.17999999993</v>
      </c>
      <c r="D991" s="1">
        <f>BILANCA!E13</f>
        <v>782641.82999999984</v>
      </c>
      <c r="E991" s="1">
        <v>0</v>
      </c>
      <c r="F991" s="1">
        <v>0</v>
      </c>
      <c r="G991" s="2">
        <f t="shared" si="22"/>
        <v>18907.918719999998</v>
      </c>
      <c r="H991" s="2">
        <f t="shared" si="19"/>
        <v>0.35000000009313226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1221571.4099999999</v>
      </c>
      <c r="D993" s="1">
        <f>BILANCA!E15</f>
        <v>1221571.4099999999</v>
      </c>
      <c r="E993" s="1">
        <v>0</v>
      </c>
      <c r="F993" s="1">
        <v>0</v>
      </c>
      <c r="G993" s="2">
        <f t="shared" si="22"/>
        <v>36647.1423</v>
      </c>
      <c r="H993" s="2">
        <f t="shared" si="19"/>
        <v>0.81999999983236194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423365.23</v>
      </c>
      <c r="D996" s="1">
        <f>BILANCA!E18</f>
        <v>438929.58</v>
      </c>
      <c r="E996" s="1">
        <v>0</v>
      </c>
      <c r="F996" s="1">
        <v>0</v>
      </c>
      <c r="G996" s="2">
        <f t="shared" si="22"/>
        <v>16915.91707</v>
      </c>
      <c r="H996" s="2">
        <f t="shared" si="19"/>
        <v>0.6499999999650754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21024.470000000059</v>
      </c>
      <c r="D997" s="1">
        <f>BILANCA!E19</f>
        <v>44039.579999999987</v>
      </c>
      <c r="E997" s="1">
        <v>0</v>
      </c>
      <c r="F997" s="1">
        <v>0</v>
      </c>
      <c r="G997" s="2">
        <f t="shared" si="22"/>
        <v>1527.4508200000005</v>
      </c>
      <c r="H997" s="2">
        <f t="shared" si="19"/>
        <v>0.8900000000721775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150087.32</v>
      </c>
      <c r="D998" s="1">
        <f>BILANCA!E20</f>
        <v>174172.23</v>
      </c>
      <c r="E998" s="1">
        <v>0</v>
      </c>
      <c r="F998" s="1">
        <v>0</v>
      </c>
      <c r="G998" s="2">
        <f t="shared" si="22"/>
        <v>7476.4767000000002</v>
      </c>
      <c r="H998" s="2">
        <f t="shared" si="19"/>
        <v>0.5500000000174623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3079.34</v>
      </c>
      <c r="D999" s="1">
        <f>BILANCA!E21</f>
        <v>2081.84</v>
      </c>
      <c r="E999" s="1">
        <v>0</v>
      </c>
      <c r="F999" s="1">
        <v>0</v>
      </c>
      <c r="G999" s="2">
        <f t="shared" si="22"/>
        <v>115.88832000000001</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21360.73</v>
      </c>
      <c r="D1000" s="1">
        <f>BILANCA!E22</f>
        <v>24123.97</v>
      </c>
      <c r="E1000" s="1">
        <v>0</v>
      </c>
      <c r="F1000" s="1">
        <v>0</v>
      </c>
      <c r="G1000" s="2">
        <f t="shared" si="22"/>
        <v>1183.3473900000001</v>
      </c>
      <c r="H1000" s="2">
        <f t="shared" si="19"/>
        <v>0.2999999999992724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949</v>
      </c>
      <c r="D1001" s="1">
        <f>BILANCA!E23</f>
        <v>2549</v>
      </c>
      <c r="E1001" s="1">
        <v>0</v>
      </c>
      <c r="F1001" s="1">
        <v>0</v>
      </c>
      <c r="G1001" s="2">
        <f t="shared" si="22"/>
        <v>108.84599999999999</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768.98</v>
      </c>
      <c r="D1002" s="1">
        <f>BILANCA!E24</f>
        <v>553.97</v>
      </c>
      <c r="E1002" s="1">
        <v>0</v>
      </c>
      <c r="F1002" s="1">
        <v>0</v>
      </c>
      <c r="G1002" s="2">
        <f t="shared" si="22"/>
        <v>35.661479999999997</v>
      </c>
      <c r="H1002" s="2">
        <f t="shared" si="19"/>
        <v>4.9999999999954525E-2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57546.51</v>
      </c>
      <c r="D1003" s="1">
        <f>BILANCA!E25</f>
        <v>56869.31</v>
      </c>
      <c r="E1003" s="1">
        <v>0</v>
      </c>
      <c r="F1003" s="1">
        <v>0</v>
      </c>
      <c r="G1003" s="2">
        <f t="shared" si="22"/>
        <v>3425.7025999999996</v>
      </c>
      <c r="H1003" s="2">
        <f t="shared" si="19"/>
        <v>0.79999999999563443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4473.92</v>
      </c>
      <c r="D1004" s="1">
        <f>BILANCA!E26</f>
        <v>7696.1</v>
      </c>
      <c r="E1004" s="1">
        <v>0</v>
      </c>
      <c r="F1004" s="1">
        <v>0</v>
      </c>
      <c r="G1004" s="2">
        <f t="shared" si="22"/>
        <v>417.18852000000004</v>
      </c>
      <c r="H1004" s="2">
        <f t="shared" si="19"/>
        <v>0.18000000000029104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209.44</v>
      </c>
      <c r="D1005" s="1">
        <f>BILANCA!E27</f>
        <v>209.44</v>
      </c>
      <c r="E1005" s="1">
        <v>0</v>
      </c>
      <c r="F1005" s="1">
        <v>0</v>
      </c>
      <c r="G1005" s="2">
        <f t="shared" si="22"/>
        <v>13.823039999999999</v>
      </c>
      <c r="H1005" s="2">
        <f t="shared" si="19"/>
        <v>0.87999999999999545</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217450.77</v>
      </c>
      <c r="D1006" s="1">
        <f>BILANCA!E28</f>
        <v>224216.28</v>
      </c>
      <c r="E1006" s="1">
        <v>0</v>
      </c>
      <c r="F1006" s="1">
        <v>0</v>
      </c>
      <c r="G1006" s="2">
        <f t="shared" si="22"/>
        <v>15315.316589999999</v>
      </c>
      <c r="H1006" s="2">
        <f t="shared" si="19"/>
        <v>0.51000000000931323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2620.2299999999959</v>
      </c>
      <c r="D1013" s="1">
        <f>BILANCA!E35</f>
        <v>4713.4099999999889</v>
      </c>
      <c r="E1013" s="1">
        <v>0</v>
      </c>
      <c r="F1013" s="1">
        <v>0</v>
      </c>
      <c r="G1013" s="2">
        <f t="shared" si="22"/>
        <v>361.41149999999919</v>
      </c>
      <c r="H1013" s="2">
        <f t="shared" si="19"/>
        <v>0.63999999998486601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78050.720000000001</v>
      </c>
      <c r="D1014" s="1">
        <f>BILANCA!E36</f>
        <v>80143.899999999994</v>
      </c>
      <c r="E1014" s="1">
        <v>0</v>
      </c>
      <c r="F1014" s="1">
        <v>0</v>
      </c>
      <c r="G1014" s="2">
        <f t="shared" si="22"/>
        <v>7388.4941199999994</v>
      </c>
      <c r="H1014" s="2">
        <f t="shared" si="19"/>
        <v>0.38000000000465661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75430.490000000005</v>
      </c>
      <c r="D1018" s="1">
        <f>BILANCA!E40</f>
        <v>75430.490000000005</v>
      </c>
      <c r="E1018" s="1">
        <v>0</v>
      </c>
      <c r="F1018" s="1">
        <v>0</v>
      </c>
      <c r="G1018" s="2">
        <f t="shared" si="22"/>
        <v>7920.2014500000005</v>
      </c>
      <c r="H1018" s="2">
        <f t="shared" si="19"/>
        <v>0.98000000001047738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9194.4599999999991</v>
      </c>
      <c r="D1032" s="1">
        <f>BILANCA!E54</f>
        <v>42628.18</v>
      </c>
      <c r="E1032" s="1">
        <v>0</v>
      </c>
      <c r="F1032" s="1">
        <v>0</v>
      </c>
      <c r="G1032" s="2">
        <f t="shared" si="22"/>
        <v>4628.0901800000001</v>
      </c>
      <c r="H1032" s="2">
        <f t="shared" si="19"/>
        <v>0.63999999999941792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9194.4599999999991</v>
      </c>
      <c r="D1033" s="1">
        <f>BILANCA!E55</f>
        <v>42628.18</v>
      </c>
      <c r="E1033" s="1">
        <v>0</v>
      </c>
      <c r="F1033" s="1">
        <v>0</v>
      </c>
      <c r="G1033" s="2">
        <f t="shared" si="22"/>
        <v>4722.5410000000002</v>
      </c>
      <c r="H1033" s="2">
        <f t="shared" si="19"/>
        <v>0.63999999999941792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103962.85</v>
      </c>
      <c r="D1046" s="1">
        <f>BILANCA!E68</f>
        <v>112524.88</v>
      </c>
      <c r="E1046" s="1">
        <v>0</v>
      </c>
      <c r="F1046" s="1">
        <v>0</v>
      </c>
      <c r="G1046" s="2">
        <f t="shared" si="22"/>
        <v>20727.794430000002</v>
      </c>
      <c r="H1046" s="2">
        <f t="shared" si="19"/>
        <v>0.26999999998952262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2138.84</v>
      </c>
      <c r="D1056" s="1">
        <f>BILANCA!E78</f>
        <v>339.87</v>
      </c>
      <c r="E1056" s="1">
        <v>0</v>
      </c>
      <c r="F1056" s="1">
        <v>0</v>
      </c>
      <c r="G1056" s="2">
        <f t="shared" si="22"/>
        <v>205.75633999999999</v>
      </c>
      <c r="H1056" s="2">
        <f t="shared" si="19"/>
        <v>0.28999999999984993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2138.84</v>
      </c>
      <c r="D1064" s="1">
        <f>BILANCA!E86</f>
        <v>339.87</v>
      </c>
      <c r="E1064" s="1">
        <v>0</v>
      </c>
      <c r="F1064" s="1">
        <v>0</v>
      </c>
      <c r="G1064" s="2">
        <f t="shared" si="22"/>
        <v>228.30498000000003</v>
      </c>
      <c r="H1064" s="2">
        <f t="shared" si="19"/>
        <v>0.28999999999984993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21363.759999999998</v>
      </c>
      <c r="D1124" s="1">
        <f>BILANCA!E146</f>
        <v>21005.21</v>
      </c>
      <c r="E1124" s="1">
        <v>0</v>
      </c>
      <c r="F1124" s="1">
        <v>0</v>
      </c>
      <c r="G1124" s="2">
        <f t="shared" si="22"/>
        <v>8935.7593799999995</v>
      </c>
      <c r="H1124" s="2">
        <f t="shared" si="23"/>
        <v>0.4500000000007276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231.51</v>
      </c>
      <c r="E1137" s="1">
        <v>0</v>
      </c>
      <c r="F1137" s="1">
        <v>0</v>
      </c>
      <c r="G1137" s="2">
        <f t="shared" si="22"/>
        <v>71.30507999999999</v>
      </c>
      <c r="H1137" s="2">
        <f t="shared" si="23"/>
        <v>0.49000000000000909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759</v>
      </c>
      <c r="D1138" s="1">
        <f>BILANCA!E160</f>
        <v>789</v>
      </c>
      <c r="E1138" s="1">
        <v>0</v>
      </c>
      <c r="F1138" s="1">
        <v>0</v>
      </c>
      <c r="G1138" s="2">
        <f t="shared" si="22"/>
        <v>362.23500000000001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20604.759999999998</v>
      </c>
      <c r="D1139" s="1">
        <f>BILANCA!E161</f>
        <v>19984.7</v>
      </c>
      <c r="E1139" s="1">
        <v>0</v>
      </c>
      <c r="F1139" s="1">
        <v>0</v>
      </c>
      <c r="G1139" s="2">
        <f t="shared" si="22"/>
        <v>9449.5689600000005</v>
      </c>
      <c r="H1139" s="2">
        <f t="shared" si="23"/>
        <v>0.54000000000087311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80460.25</v>
      </c>
      <c r="D1148" s="1">
        <f>BILANCA!E170</f>
        <v>91179.8</v>
      </c>
      <c r="E1148" s="1">
        <v>0</v>
      </c>
      <c r="F1148" s="1">
        <v>0</v>
      </c>
      <c r="G1148" s="2">
        <f t="shared" si="22"/>
        <v>43365.275250000006</v>
      </c>
      <c r="H1148" s="2">
        <f t="shared" si="23"/>
        <v>0.44999999999708962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80460.25</v>
      </c>
      <c r="D1151" s="1">
        <f>BILANCA!E173</f>
        <v>91179.8</v>
      </c>
      <c r="E1151" s="1">
        <v>0</v>
      </c>
      <c r="F1151" s="1">
        <v>0</v>
      </c>
      <c r="G1151" s="2">
        <f t="shared" si="22"/>
        <v>44153.734800000006</v>
      </c>
      <c r="H1151" s="2">
        <f t="shared" si="23"/>
        <v>0.44999999999708962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935438.29</v>
      </c>
      <c r="D1152" s="1">
        <f>BILANCA!E175</f>
        <v>953424.35000000009</v>
      </c>
      <c r="E1152" s="1">
        <v>0</v>
      </c>
      <c r="F1152" s="1">
        <v>0</v>
      </c>
      <c r="G1152" s="2">
        <f t="shared" si="22"/>
        <v>480346.50131000008</v>
      </c>
      <c r="H1152" s="2">
        <f t="shared" si="23"/>
        <v>0.64000000013038516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96793.82</v>
      </c>
      <c r="D1153" s="1">
        <f>BILANCA!E176</f>
        <v>110882.81</v>
      </c>
      <c r="E1153" s="1">
        <v>0</v>
      </c>
      <c r="F1153" s="1">
        <v>0</v>
      </c>
      <c r="G1153" s="2">
        <f t="shared" si="22"/>
        <v>54155.104800000001</v>
      </c>
      <c r="H1153" s="2">
        <f t="shared" si="23"/>
        <v>0.36999999999534339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96793.82</v>
      </c>
      <c r="D1154" s="1">
        <f>BILANCA!E177</f>
        <v>110882.81</v>
      </c>
      <c r="E1154" s="1">
        <v>0</v>
      </c>
      <c r="F1154" s="1">
        <v>0</v>
      </c>
      <c r="G1154" s="2">
        <f t="shared" si="22"/>
        <v>54473.664240000006</v>
      </c>
      <c r="H1154" s="2">
        <f t="shared" si="23"/>
        <v>0.36999999999534339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77123.649999999994</v>
      </c>
      <c r="D1155" s="1">
        <f>BILANCA!E178</f>
        <v>87714.17</v>
      </c>
      <c r="E1155" s="1">
        <v>0</v>
      </c>
      <c r="F1155" s="1">
        <v>0</v>
      </c>
      <c r="G1155" s="2">
        <f t="shared" si="22"/>
        <v>43438.942279999996</v>
      </c>
      <c r="H1155" s="2">
        <f t="shared" si="23"/>
        <v>0.52000000000407454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17676.57</v>
      </c>
      <c r="D1156" s="1">
        <f>BILANCA!E179</f>
        <v>23002.66</v>
      </c>
      <c r="E1156" s="1">
        <v>0</v>
      </c>
      <c r="F1156" s="1">
        <v>0</v>
      </c>
      <c r="G1156" s="2">
        <f t="shared" si="22"/>
        <v>11016.966969999999</v>
      </c>
      <c r="H1156" s="2">
        <f t="shared" si="23"/>
        <v>0.77000000000043656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1993.6</v>
      </c>
      <c r="D1165" s="1">
        <f>BILANCA!E188</f>
        <v>165.98</v>
      </c>
      <c r="E1165" s="1">
        <v>0</v>
      </c>
      <c r="F1165" s="1">
        <v>0</v>
      </c>
      <c r="G1165" s="2">
        <f t="shared" si="22"/>
        <v>423.25191999999998</v>
      </c>
      <c r="H1165" s="2">
        <f t="shared" si="23"/>
        <v>0.42000000000010118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838644.47</v>
      </c>
      <c r="D1214" s="1">
        <f>BILANCA!E237</f>
        <v>842541.54</v>
      </c>
      <c r="E1214" s="1">
        <v>0</v>
      </c>
      <c r="F1214" s="1">
        <v>0</v>
      </c>
      <c r="G1214" s="2">
        <f t="shared" si="22"/>
        <v>582981.06405000004</v>
      </c>
      <c r="H1214" s="2">
        <f t="shared" si="23"/>
        <v>0.92999999993480742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831475.44</v>
      </c>
      <c r="D1215" s="1">
        <f>BILANCA!E238</f>
        <v>840899.47</v>
      </c>
      <c r="E1215" s="1">
        <v>0</v>
      </c>
      <c r="F1215" s="1">
        <v>0</v>
      </c>
      <c r="G1215" s="2">
        <f t="shared" si="22"/>
        <v>583079.65616000001</v>
      </c>
      <c r="H1215" s="2">
        <f t="shared" si="23"/>
        <v>0.90999999991618097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831475.44</v>
      </c>
      <c r="D1216" s="1">
        <f>BILANCA!E239</f>
        <v>840899.47</v>
      </c>
      <c r="E1216" s="1">
        <v>0</v>
      </c>
      <c r="F1216" s="1">
        <v>0</v>
      </c>
      <c r="G1216" s="2">
        <f t="shared" si="22"/>
        <v>585592.93054000009</v>
      </c>
      <c r="H1216" s="2">
        <f t="shared" si="23"/>
        <v>0.90999999991618097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831475.44</v>
      </c>
      <c r="D1217" s="1">
        <f>BILANCA!E240</f>
        <v>840899.47</v>
      </c>
      <c r="E1217" s="1">
        <v>0</v>
      </c>
      <c r="F1217" s="1">
        <v>0</v>
      </c>
      <c r="G1217" s="2">
        <f t="shared" si="22"/>
        <v>588106.20492000005</v>
      </c>
      <c r="H1217" s="2">
        <f t="shared" si="23"/>
        <v>0.90999999991618097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6410.03</v>
      </c>
      <c r="D1222" s="1">
        <f>BILANCA!E245</f>
        <v>621.55999999999995</v>
      </c>
      <c r="E1222" s="1">
        <v>0</v>
      </c>
      <c r="F1222" s="1">
        <v>0</v>
      </c>
      <c r="G1222" s="2">
        <f t="shared" si="22"/>
        <v>1829.1028499999998</v>
      </c>
      <c r="H1222" s="2">
        <f t="shared" si="23"/>
        <v>0.46999999999979991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6410.03</v>
      </c>
      <c r="D1223" s="1">
        <f>BILANCA!E246</f>
        <v>621.55999999999995</v>
      </c>
      <c r="E1223" s="1">
        <v>0</v>
      </c>
      <c r="F1223" s="1">
        <v>0</v>
      </c>
      <c r="G1223" s="2">
        <f t="shared" si="22"/>
        <v>1836.7559999999999</v>
      </c>
      <c r="H1223" s="2">
        <f t="shared" si="23"/>
        <v>0.46999999999979991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6410.03</v>
      </c>
      <c r="D1224" s="1">
        <f>BILANCA!E247</f>
        <v>621.55999999999995</v>
      </c>
      <c r="E1224" s="1">
        <v>0</v>
      </c>
      <c r="F1224" s="1">
        <v>0</v>
      </c>
      <c r="G1224" s="2">
        <f t="shared" si="22"/>
        <v>1844.40915</v>
      </c>
      <c r="H1224" s="2">
        <f t="shared" si="23"/>
        <v>0.46999999999979991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759</v>
      </c>
      <c r="D1232" s="1">
        <f>BILANCA!E255</f>
        <v>1020.51</v>
      </c>
      <c r="E1232" s="1">
        <v>0</v>
      </c>
      <c r="F1232" s="1">
        <v>0</v>
      </c>
      <c r="G1232" s="2">
        <f t="shared" si="22"/>
        <v>697.20497999999998</v>
      </c>
      <c r="H1232" s="2">
        <f t="shared" si="23"/>
        <v>0.49000000000000909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416458.86</v>
      </c>
      <c r="D1236" s="1">
        <f>BILANCA!E259</f>
        <v>400104.93</v>
      </c>
      <c r="E1236" s="1">
        <v>0</v>
      </c>
      <c r="F1236" s="1">
        <v>0</v>
      </c>
      <c r="G1236" s="2">
        <f t="shared" si="22"/>
        <v>307817.18615999998</v>
      </c>
      <c r="H1236" s="2">
        <f t="shared" si="23"/>
        <v>0.21000000002095476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416458.86</v>
      </c>
      <c r="D1237" s="1">
        <f>BILANCA!E260</f>
        <v>400104.93</v>
      </c>
      <c r="E1237" s="1">
        <v>0</v>
      </c>
      <c r="F1237" s="1">
        <v>0</v>
      </c>
      <c r="G1237" s="2">
        <f t="shared" si="22"/>
        <v>309033.85488</v>
      </c>
      <c r="H1237" s="2">
        <f t="shared" si="23"/>
        <v>0.21000000002095476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21363.759999999998</v>
      </c>
      <c r="D1240" s="1">
        <f>BILANCA!E264</f>
        <v>21005.21</v>
      </c>
      <c r="E1240" s="1">
        <v>0</v>
      </c>
      <c r="F1240" s="1">
        <v>0</v>
      </c>
      <c r="G1240" s="2">
        <f t="shared" si="22"/>
        <v>16287.16426</v>
      </c>
      <c r="H1240" s="2">
        <f t="shared" si="23"/>
        <v>0.4500000000007276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2138.84</v>
      </c>
      <c r="D1244" s="1">
        <f>BILANCA!E268</f>
        <v>339.87</v>
      </c>
      <c r="E1244" s="1">
        <v>0</v>
      </c>
      <c r="F1244" s="1">
        <v>0</v>
      </c>
      <c r="G1244" s="2">
        <f t="shared" si="24"/>
        <v>735.64938000000006</v>
      </c>
      <c r="H1244" s="2">
        <f t="shared" si="23"/>
        <v>0.28999999999984993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20604.759999999998</v>
      </c>
      <c r="D1262" s="1">
        <f>BILANCA!E286</f>
        <v>19984.7</v>
      </c>
      <c r="E1262" s="1">
        <v>0</v>
      </c>
      <c r="F1262" s="1">
        <v>0</v>
      </c>
      <c r="G1262" s="2">
        <f t="shared" si="24"/>
        <v>16900.190640000001</v>
      </c>
      <c r="H1262" s="2">
        <f t="shared" si="23"/>
        <v>0.54000000000087311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96793.82</v>
      </c>
      <c r="D1264" s="1">
        <f>BILANCA!E288</f>
        <v>110882.81</v>
      </c>
      <c r="E1264" s="1">
        <v>0</v>
      </c>
      <c r="F1264" s="1">
        <v>0</v>
      </c>
      <c r="G1264" s="2">
        <f t="shared" si="24"/>
        <v>89515.202640000003</v>
      </c>
      <c r="H1264" s="2">
        <f t="shared" si="23"/>
        <v>0.36999999999534339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1993.6</v>
      </c>
      <c r="D1278" s="1">
        <f>BILANCA!E302</f>
        <v>165.98</v>
      </c>
      <c r="E1278" s="1">
        <v>0</v>
      </c>
      <c r="F1278" s="1">
        <v>0</v>
      </c>
      <c r="G1278" s="2">
        <f t="shared" si="24"/>
        <v>686.04019999999991</v>
      </c>
      <c r="H1278" s="2">
        <f t="shared" si="23"/>
        <v>0.42000000000010118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1015788.01</v>
      </c>
      <c r="D1408" s="1">
        <f>'RAS-funkcijski'!E114</f>
        <v>1249984.6299999999</v>
      </c>
      <c r="E1408" s="1">
        <v>0</v>
      </c>
      <c r="F1408" s="1">
        <v>0</v>
      </c>
      <c r="G1408" s="2">
        <f t="shared" si="24"/>
        <v>386733.29969999997</v>
      </c>
      <c r="H1408" s="2">
        <f t="shared" si="27"/>
        <v>0.38000000012107193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963170.95</v>
      </c>
      <c r="D1409" s="1">
        <f>'RAS-funkcijski'!E115</f>
        <v>1194055.8999999999</v>
      </c>
      <c r="E1409" s="1">
        <v>0</v>
      </c>
      <c r="F1409" s="1">
        <v>0</v>
      </c>
      <c r="G1409" s="2">
        <f t="shared" si="24"/>
        <v>371992.38524999993</v>
      </c>
      <c r="H1409" s="2">
        <f t="shared" si="27"/>
        <v>0.15000000013969839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963170.95</v>
      </c>
      <c r="D1411" s="1">
        <f>'RAS-funkcijski'!E117</f>
        <v>1194055.8999999999</v>
      </c>
      <c r="E1411" s="1">
        <v>0</v>
      </c>
      <c r="F1411" s="1">
        <v>0</v>
      </c>
      <c r="G1411" s="2">
        <f t="shared" si="24"/>
        <v>378694.95074999996</v>
      </c>
      <c r="H1411" s="2">
        <f t="shared" si="27"/>
        <v>0.15000000013969839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52617.06</v>
      </c>
      <c r="D1420" s="1">
        <f>'RAS-funkcijski'!E126</f>
        <v>55928.73</v>
      </c>
      <c r="E1420" s="1">
        <v>0</v>
      </c>
      <c r="F1420" s="1">
        <v>0</v>
      </c>
      <c r="G1420" s="2">
        <f t="shared" si="24"/>
        <v>20065.891439999999</v>
      </c>
      <c r="H1420" s="2">
        <f t="shared" si="27"/>
        <v>0.32999999999447027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1015788.01</v>
      </c>
      <c r="D1435" s="13">
        <f>'RAS-funkcijski'!E141</f>
        <v>1249984.6299999999</v>
      </c>
      <c r="E1435" s="13">
        <v>0</v>
      </c>
      <c r="F1435" s="13">
        <v>0</v>
      </c>
      <c r="G1435" s="14">
        <f t="shared" si="24"/>
        <v>481658.74599000002</v>
      </c>
      <c r="H1435" s="14">
        <f t="shared" si="27"/>
        <v>0.38000000012107193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58401.04</v>
      </c>
      <c r="E1436" s="6">
        <v>0</v>
      </c>
      <c r="F1436" s="6">
        <v>0</v>
      </c>
      <c r="G1436" s="7">
        <f t="shared" si="24"/>
        <v>116.80208</v>
      </c>
      <c r="H1436" s="7">
        <f t="shared" si="27"/>
        <v>4.0000000000873115E-2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58401.04</v>
      </c>
      <c r="E1453" s="1">
        <v>0</v>
      </c>
      <c r="F1453" s="1">
        <v>0</v>
      </c>
      <c r="G1453" s="2">
        <f t="shared" si="24"/>
        <v>2102.4374399999997</v>
      </c>
      <c r="H1453" s="2">
        <f t="shared" si="27"/>
        <v>4.0000000000873115E-2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58401.04</v>
      </c>
      <c r="E1454" s="1">
        <v>0</v>
      </c>
      <c r="F1454" s="1">
        <v>0</v>
      </c>
      <c r="G1454" s="2">
        <f t="shared" si="24"/>
        <v>2219.2395200000001</v>
      </c>
      <c r="H1454" s="2">
        <f t="shared" si="27"/>
        <v>4.0000000000873115E-2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58401.04</v>
      </c>
      <c r="E1456" s="1">
        <v>0</v>
      </c>
      <c r="F1456" s="1">
        <v>0</v>
      </c>
      <c r="G1456" s="2">
        <f t="shared" si="24"/>
        <v>2452.8436800000004</v>
      </c>
      <c r="H1456" s="2">
        <f t="shared" si="27"/>
        <v>4.0000000000873115E-2</v>
      </c>
      <c r="I1456" s="10">
        <f t="shared" si="30"/>
        <v>98.113747202141624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96793.82</v>
      </c>
      <c r="D1480" s="6"/>
      <c r="E1480" s="6">
        <v>0</v>
      </c>
      <c r="F1480" s="6">
        <v>0</v>
      </c>
      <c r="G1480" s="7">
        <f t="shared" ref="G1480:G1580" si="34">B1480/1000*C1480</f>
        <v>96.793820000000011</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1261500.3</v>
      </c>
      <c r="D1481" s="1">
        <v>0</v>
      </c>
      <c r="E1481" s="1">
        <v>0</v>
      </c>
      <c r="F1481" s="1">
        <v>0</v>
      </c>
      <c r="G1481" s="2">
        <f t="shared" si="34"/>
        <v>2523.0006000000003</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1256781.79</v>
      </c>
      <c r="D1483" s="1">
        <v>0</v>
      </c>
      <c r="E1483" s="1">
        <v>0</v>
      </c>
      <c r="F1483" s="1">
        <v>0</v>
      </c>
      <c r="G1483" s="2">
        <f t="shared" si="34"/>
        <v>5027.12716</v>
      </c>
      <c r="H1483" s="2">
        <f t="shared" si="35"/>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1062602.53</v>
      </c>
      <c r="D1484" s="1">
        <v>0</v>
      </c>
      <c r="E1484" s="1">
        <v>0</v>
      </c>
      <c r="F1484" s="1">
        <v>0</v>
      </c>
      <c r="G1484" s="2">
        <f t="shared" si="34"/>
        <v>5313.0126500000006</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179884.75</v>
      </c>
      <c r="D1485" s="1">
        <v>0</v>
      </c>
      <c r="E1485" s="1">
        <v>0</v>
      </c>
      <c r="F1485" s="1">
        <v>0</v>
      </c>
      <c r="G1485" s="2">
        <f t="shared" si="34"/>
        <v>1079.3085000000001</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10818.36</v>
      </c>
      <c r="D1489" s="1">
        <v>0</v>
      </c>
      <c r="E1489" s="1">
        <v>0</v>
      </c>
      <c r="F1489" s="1">
        <v>0</v>
      </c>
      <c r="G1489" s="2">
        <f t="shared" si="34"/>
        <v>108.18360000000001</v>
      </c>
      <c r="H1489" s="2">
        <f t="shared" si="35"/>
        <v>0.36000000000058208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3476.15</v>
      </c>
      <c r="D1491" s="1">
        <v>0</v>
      </c>
      <c r="E1491" s="1">
        <v>0</v>
      </c>
      <c r="F1491" s="1">
        <v>0</v>
      </c>
      <c r="G1491" s="2">
        <f t="shared" si="34"/>
        <v>41.713799999999999</v>
      </c>
      <c r="H1491" s="2">
        <f t="shared" si="35"/>
        <v>0.15000000000009095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4718.51</v>
      </c>
      <c r="D1492" s="1">
        <v>0</v>
      </c>
      <c r="E1492" s="1">
        <v>0</v>
      </c>
      <c r="F1492" s="1">
        <v>0</v>
      </c>
      <c r="G1492" s="2">
        <f t="shared" si="34"/>
        <v>61.340629999999997</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1247411.31</v>
      </c>
      <c r="D1499" s="1">
        <v>0</v>
      </c>
      <c r="E1499" s="1">
        <v>0</v>
      </c>
      <c r="F1499" s="1">
        <v>0</v>
      </c>
      <c r="G1499" s="2">
        <f t="shared" si="34"/>
        <v>24948.226200000001</v>
      </c>
      <c r="H1499" s="2">
        <f t="shared" si="35"/>
        <v>0.31000000005587935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1242692.8</v>
      </c>
      <c r="D1501" s="1">
        <v>0</v>
      </c>
      <c r="E1501" s="1">
        <v>0</v>
      </c>
      <c r="F1501" s="1">
        <v>0</v>
      </c>
      <c r="G1501" s="2">
        <f t="shared" si="34"/>
        <v>27339.241600000001</v>
      </c>
      <c r="H1501" s="2">
        <f t="shared" si="35"/>
        <v>0.19999999995343387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1052012.01</v>
      </c>
      <c r="D1502" s="1">
        <v>0</v>
      </c>
      <c r="E1502" s="1">
        <v>0</v>
      </c>
      <c r="F1502" s="1">
        <v>0</v>
      </c>
      <c r="G1502" s="2">
        <f t="shared" si="34"/>
        <v>24196.276229999999</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174558.66</v>
      </c>
      <c r="D1503" s="1">
        <v>0</v>
      </c>
      <c r="E1503" s="1">
        <v>0</v>
      </c>
      <c r="F1503" s="1">
        <v>0</v>
      </c>
      <c r="G1503" s="2">
        <f t="shared" si="34"/>
        <v>4189.4078399999999</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10818.36</v>
      </c>
      <c r="D1507" s="1">
        <v>0</v>
      </c>
      <c r="E1507" s="1">
        <v>0</v>
      </c>
      <c r="F1507" s="1">
        <v>0</v>
      </c>
      <c r="G1507" s="2">
        <f t="shared" si="34"/>
        <v>302.91408000000001</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5303.77</v>
      </c>
      <c r="D1509" s="1">
        <v>0</v>
      </c>
      <c r="E1509" s="1">
        <v>0</v>
      </c>
      <c r="F1509" s="1">
        <v>0</v>
      </c>
      <c r="G1509" s="2">
        <f t="shared" si="34"/>
        <v>159.1131</v>
      </c>
      <c r="H1509" s="2">
        <f t="shared" si="35"/>
        <v>0.22999999999956344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4718.51</v>
      </c>
      <c r="D1510" s="1">
        <v>0</v>
      </c>
      <c r="E1510" s="1">
        <v>0</v>
      </c>
      <c r="F1510" s="1">
        <v>0</v>
      </c>
      <c r="G1510" s="2">
        <f t="shared" si="34"/>
        <v>146.27381</v>
      </c>
      <c r="H1510" s="2">
        <f t="shared" si="35"/>
        <v>0.48999999999978172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110882.81000000006</v>
      </c>
      <c r="D1517" s="1">
        <v>0</v>
      </c>
      <c r="E1517" s="1">
        <v>0</v>
      </c>
      <c r="F1517" s="1">
        <v>0</v>
      </c>
      <c r="G1517" s="2">
        <f t="shared" si="34"/>
        <v>4213.5467800000024</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110882.81</v>
      </c>
      <c r="D1576" s="1">
        <v>0</v>
      </c>
      <c r="E1576" s="1">
        <v>0</v>
      </c>
      <c r="F1576" s="1">
        <v>0</v>
      </c>
      <c r="G1576" s="2">
        <f t="shared" si="34"/>
        <v>10755.63257</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165.98</v>
      </c>
      <c r="D1577" s="1">
        <v>0</v>
      </c>
      <c r="E1577" s="1">
        <v>0</v>
      </c>
      <c r="F1577" s="1">
        <v>0</v>
      </c>
      <c r="G1577" s="2">
        <f t="shared" si="34"/>
        <v>16.26604</v>
      </c>
      <c r="H1577" s="2">
        <f t="shared" si="35"/>
        <v>2.0000000000010232E-2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110716.83</v>
      </c>
      <c r="D1578" s="1">
        <v>0</v>
      </c>
      <c r="E1578" s="1">
        <v>0</v>
      </c>
      <c r="F1578" s="1">
        <v>0</v>
      </c>
      <c r="G1578" s="2">
        <f t="shared" si="34"/>
        <v>10960.966170000002</v>
      </c>
      <c r="H1578" s="2">
        <f t="shared" si="35"/>
        <v>0.16999999999825377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9232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1011641.2700000001</v>
      </c>
      <c r="I16" s="170">
        <f>'PR-RAS'!E6</f>
        <v>1244196.1599999999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999330.89999999991</v>
      </c>
      <c r="I17" s="170">
        <f>'PR-RAS'!E151</f>
        <v>1241979.4500000002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6410.0300000002426</v>
      </c>
      <c r="I18" s="170">
        <f>'PR-RAS'!E645</f>
        <v>621.55999999979485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831475.44000000006</v>
      </c>
      <c r="I20" s="173">
        <f>BILANCA!E7</f>
        <v>840899.46999999986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103962.85</v>
      </c>
      <c r="I21" s="175">
        <f>BILANCA!E68</f>
        <v>112524.88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96793.82</v>
      </c>
      <c r="I22" s="175">
        <f>BILANCA!E176</f>
        <v>110882.81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838644.47</v>
      </c>
      <c r="I23" s="177">
        <f>BILANCA!E237</f>
        <v>842541.54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1015788.01</v>
      </c>
      <c r="I27" s="175">
        <f>'RAS-funkcijski'!E114</f>
        <v>1249984.6299999999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1015788.01</v>
      </c>
      <c r="I28" s="179">
        <f>'RAS-funkcijski'!E141</f>
        <v>1249984.6299999999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58401.04</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58401.04</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96793.82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110882.81000000006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110882.81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83" zoomScaleNormal="100" workbookViewId="0">
      <selection activeCell="I304" sqref="I30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1011641.2700000001</v>
      </c>
      <c r="E6" s="51">
        <f>E7+E44+E50+E82+E106+E124+E133+E139</f>
        <v>1244196.1599999999</v>
      </c>
      <c r="F6" s="52">
        <f t="shared" ref="F6:F131" si="0">IF(D6&lt;&gt;0,IF(E6/D6&gt;=100,"&gt;&gt;100",E6/D6*100),"-")</f>
        <v>122.98788087204071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921928.97000000009</v>
      </c>
      <c r="E50" s="51">
        <f>E51+E54+E59+E62+E65+E68+E71+E74+E77</f>
        <v>1155527.78</v>
      </c>
      <c r="F50" s="52">
        <f t="shared" si="0"/>
        <v>125.3380485483605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921928.97000000009</v>
      </c>
      <c r="E68" s="51">
        <f t="shared" si="15"/>
        <v>1155527.78</v>
      </c>
      <c r="F68" s="52">
        <f t="shared" si="0"/>
        <v>125.3380485483605</v>
      </c>
    </row>
    <row r="69" spans="1:6" ht="12.75" customHeight="1" x14ac:dyDescent="0.2">
      <c r="A69" s="53" t="s">
        <v>184</v>
      </c>
      <c r="B69" s="85" t="s">
        <v>185</v>
      </c>
      <c r="C69" s="50" t="s">
        <v>184</v>
      </c>
      <c r="D69" s="242">
        <v>910436.8</v>
      </c>
      <c r="E69" s="242">
        <v>1141164.42</v>
      </c>
      <c r="F69" s="52">
        <f t="shared" si="0"/>
        <v>125.342519107312</v>
      </c>
    </row>
    <row r="70" spans="1:6" ht="24" x14ac:dyDescent="0.2">
      <c r="A70" s="53" t="s">
        <v>186</v>
      </c>
      <c r="B70" s="85" t="s">
        <v>187</v>
      </c>
      <c r="C70" s="50" t="s">
        <v>186</v>
      </c>
      <c r="D70" s="242">
        <v>11492.17</v>
      </c>
      <c r="E70" s="242">
        <v>14363.36</v>
      </c>
      <c r="F70" s="52">
        <f t="shared" si="0"/>
        <v>124.98388032895443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2182.11</v>
      </c>
      <c r="E106" s="51">
        <f t="shared" si="23"/>
        <v>2731.42</v>
      </c>
      <c r="F106" s="52">
        <f t="shared" si="0"/>
        <v>125.17334139892122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2182.11</v>
      </c>
      <c r="E112" s="51">
        <f t="shared" si="25"/>
        <v>2731.42</v>
      </c>
      <c r="F112" s="52">
        <f t="shared" si="0"/>
        <v>125.17334139892122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2182.11</v>
      </c>
      <c r="E117" s="242">
        <v>2731.42</v>
      </c>
      <c r="F117" s="52">
        <f t="shared" si="0"/>
        <v>125.17334139892122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8422.2799999999988</v>
      </c>
      <c r="E124" s="51">
        <f t="shared" si="27"/>
        <v>7143.67</v>
      </c>
      <c r="F124" s="52">
        <f t="shared" si="0"/>
        <v>84.818718921717178</v>
      </c>
    </row>
    <row r="125" spans="1:6" ht="12.75" customHeight="1" x14ac:dyDescent="0.2">
      <c r="A125" s="53">
        <v>661</v>
      </c>
      <c r="B125" s="86" t="s">
        <v>296</v>
      </c>
      <c r="C125" s="50" t="s">
        <v>297</v>
      </c>
      <c r="D125" s="51">
        <f t="shared" ref="D125:E125" si="28">SUM(D126:D127)</f>
        <v>5537.3399999999992</v>
      </c>
      <c r="E125" s="51">
        <f t="shared" si="28"/>
        <v>4947</v>
      </c>
      <c r="F125" s="52">
        <f t="shared" si="0"/>
        <v>89.338924465537616</v>
      </c>
    </row>
    <row r="126" spans="1:6" ht="12.75" customHeight="1" x14ac:dyDescent="0.2">
      <c r="A126" s="53">
        <v>6614</v>
      </c>
      <c r="B126" s="86" t="s">
        <v>298</v>
      </c>
      <c r="C126" s="50" t="s">
        <v>299</v>
      </c>
      <c r="D126" s="242">
        <v>109.65</v>
      </c>
      <c r="E126" s="242"/>
      <c r="F126" s="52">
        <f t="shared" si="0"/>
        <v>0</v>
      </c>
    </row>
    <row r="127" spans="1:6" ht="12.75" customHeight="1" x14ac:dyDescent="0.2">
      <c r="A127" s="53">
        <v>6615</v>
      </c>
      <c r="B127" s="86" t="s">
        <v>300</v>
      </c>
      <c r="C127" s="50" t="s">
        <v>301</v>
      </c>
      <c r="D127" s="242">
        <v>5427.69</v>
      </c>
      <c r="E127" s="242">
        <v>4947</v>
      </c>
      <c r="F127" s="52">
        <f t="shared" si="0"/>
        <v>91.14374623458599</v>
      </c>
    </row>
    <row r="128" spans="1:6" ht="24" x14ac:dyDescent="0.2">
      <c r="A128" s="53">
        <v>663</v>
      </c>
      <c r="B128" s="231" t="s">
        <v>302</v>
      </c>
      <c r="C128" s="50" t="s">
        <v>303</v>
      </c>
      <c r="D128" s="51">
        <f t="shared" ref="D128:E128" si="29">SUM(D129:D132)</f>
        <v>2884.94</v>
      </c>
      <c r="E128" s="51">
        <f t="shared" si="29"/>
        <v>2196.67</v>
      </c>
      <c r="F128" s="52">
        <f t="shared" si="0"/>
        <v>76.142658079544105</v>
      </c>
    </row>
    <row r="129" spans="1:6" ht="12.75" customHeight="1" x14ac:dyDescent="0.2">
      <c r="A129" s="53">
        <v>6631</v>
      </c>
      <c r="B129" s="86" t="s">
        <v>304</v>
      </c>
      <c r="C129" s="50" t="s">
        <v>305</v>
      </c>
      <c r="D129" s="242">
        <v>184.75</v>
      </c>
      <c r="E129" s="242">
        <v>535</v>
      </c>
      <c r="F129" s="52">
        <f t="shared" si="0"/>
        <v>289.58051420838973</v>
      </c>
    </row>
    <row r="130" spans="1:6" ht="12.75" customHeight="1" x14ac:dyDescent="0.2">
      <c r="A130" s="53">
        <v>6632</v>
      </c>
      <c r="B130" s="232" t="s">
        <v>306</v>
      </c>
      <c r="C130" s="50" t="s">
        <v>307</v>
      </c>
      <c r="D130" s="242">
        <v>2700.19</v>
      </c>
      <c r="E130" s="242">
        <v>1661.67</v>
      </c>
      <c r="F130" s="52">
        <f t="shared" si="0"/>
        <v>61.53900281091331</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79107.91</v>
      </c>
      <c r="E133" s="51">
        <f t="shared" si="30"/>
        <v>78793.289999999994</v>
      </c>
      <c r="F133" s="52">
        <f t="shared" ref="F133:F223" si="31">IF(D133&lt;&gt;0,IF(E133/D133&gt;=100,"&gt;&gt;100",E133/D133*100),"-")</f>
        <v>99.60229008704691</v>
      </c>
    </row>
    <row r="134" spans="1:6" ht="24" x14ac:dyDescent="0.2">
      <c r="A134" s="53">
        <v>671</v>
      </c>
      <c r="B134" s="232" t="s">
        <v>314</v>
      </c>
      <c r="C134" s="50" t="s">
        <v>315</v>
      </c>
      <c r="D134" s="51">
        <f t="shared" ref="D134:E134" si="32">SUM(D135:D137)</f>
        <v>79107.91</v>
      </c>
      <c r="E134" s="51">
        <f t="shared" si="32"/>
        <v>78793.289999999994</v>
      </c>
      <c r="F134" s="52">
        <f t="shared" si="31"/>
        <v>99.60229008704691</v>
      </c>
    </row>
    <row r="135" spans="1:6" ht="12.75" customHeight="1" x14ac:dyDescent="0.2">
      <c r="A135" s="53">
        <v>6711</v>
      </c>
      <c r="B135" s="85" t="s">
        <v>316</v>
      </c>
      <c r="C135" s="50" t="s">
        <v>317</v>
      </c>
      <c r="D135" s="242">
        <v>78987.41</v>
      </c>
      <c r="E135" s="242">
        <v>76147.789999999994</v>
      </c>
      <c r="F135" s="52">
        <f t="shared" si="31"/>
        <v>96.404971374551963</v>
      </c>
    </row>
    <row r="136" spans="1:6" ht="24" x14ac:dyDescent="0.2">
      <c r="A136" s="53">
        <v>6712</v>
      </c>
      <c r="B136" s="232" t="s">
        <v>318</v>
      </c>
      <c r="C136" s="50" t="s">
        <v>319</v>
      </c>
      <c r="D136" s="242">
        <v>120.5</v>
      </c>
      <c r="E136" s="242">
        <v>2645.5</v>
      </c>
      <c r="F136" s="52">
        <f t="shared" si="31"/>
        <v>2195.4356846473029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999330.89999999991</v>
      </c>
      <c r="E151" s="51">
        <f t="shared" si="35"/>
        <v>1241979.4500000002</v>
      </c>
      <c r="F151" s="52">
        <f t="shared" si="31"/>
        <v>124.28110148500365</v>
      </c>
    </row>
    <row r="152" spans="1:6" ht="12.75" customHeight="1" x14ac:dyDescent="0.2">
      <c r="A152" s="53">
        <v>31</v>
      </c>
      <c r="B152" s="85" t="s">
        <v>349</v>
      </c>
      <c r="C152" s="50" t="s">
        <v>35</v>
      </c>
      <c r="D152" s="51">
        <f t="shared" ref="D152:E152" si="36">D153+D158+D159</f>
        <v>824105.29999999993</v>
      </c>
      <c r="E152" s="51">
        <f t="shared" si="36"/>
        <v>1050309.52</v>
      </c>
      <c r="F152" s="52">
        <f t="shared" si="31"/>
        <v>127.44846077315606</v>
      </c>
    </row>
    <row r="153" spans="1:6" ht="12.75" customHeight="1" x14ac:dyDescent="0.2">
      <c r="A153" s="53">
        <v>311</v>
      </c>
      <c r="B153" s="85" t="s">
        <v>350</v>
      </c>
      <c r="C153" s="50" t="s">
        <v>351</v>
      </c>
      <c r="D153" s="51">
        <f t="shared" ref="D153:E153" si="37">SUM(D154:D157)</f>
        <v>683389.2</v>
      </c>
      <c r="E153" s="51">
        <f t="shared" si="37"/>
        <v>870733.4</v>
      </c>
      <c r="F153" s="52">
        <f t="shared" si="31"/>
        <v>127.41398312996462</v>
      </c>
    </row>
    <row r="154" spans="1:6" ht="12.75" customHeight="1" x14ac:dyDescent="0.2">
      <c r="A154" s="53">
        <v>3111</v>
      </c>
      <c r="B154" s="85" t="s">
        <v>352</v>
      </c>
      <c r="C154" s="50" t="s">
        <v>353</v>
      </c>
      <c r="D154" s="242">
        <v>683389.2</v>
      </c>
      <c r="E154" s="242">
        <v>870733.4</v>
      </c>
      <c r="F154" s="52">
        <f t="shared" si="31"/>
        <v>127.41398312996462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27748.639999999999</v>
      </c>
      <c r="E158" s="242">
        <v>35711.74</v>
      </c>
      <c r="F158" s="52">
        <f t="shared" si="31"/>
        <v>128.69726228024149</v>
      </c>
    </row>
    <row r="159" spans="1:6" ht="12.75" customHeight="1" x14ac:dyDescent="0.2">
      <c r="A159" s="53">
        <v>313</v>
      </c>
      <c r="B159" s="85" t="s">
        <v>362</v>
      </c>
      <c r="C159" s="50" t="s">
        <v>363</v>
      </c>
      <c r="D159" s="51">
        <f t="shared" ref="D159:E159" si="38">SUM(D160:D162)</f>
        <v>112967.46</v>
      </c>
      <c r="E159" s="51">
        <f t="shared" si="38"/>
        <v>143864.38</v>
      </c>
      <c r="F159" s="52">
        <f t="shared" si="31"/>
        <v>127.35028299299638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112967.46</v>
      </c>
      <c r="E161" s="242">
        <v>143864.38</v>
      </c>
      <c r="F161" s="52">
        <f t="shared" si="31"/>
        <v>127.35028299299638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174641.55</v>
      </c>
      <c r="E163" s="51">
        <f t="shared" si="39"/>
        <v>180262.06999999998</v>
      </c>
      <c r="F163" s="52">
        <f t="shared" si="31"/>
        <v>103.2183177485541</v>
      </c>
    </row>
    <row r="164" spans="1:6" ht="12.75" customHeight="1" x14ac:dyDescent="0.2">
      <c r="A164" s="53">
        <v>321</v>
      </c>
      <c r="B164" s="85" t="s">
        <v>371</v>
      </c>
      <c r="C164" s="50" t="s">
        <v>372</v>
      </c>
      <c r="D164" s="51">
        <f t="shared" ref="D164:E164" si="40">SUM(D165:D168)</f>
        <v>44127.16</v>
      </c>
      <c r="E164" s="51">
        <f t="shared" si="40"/>
        <v>42070.899999999994</v>
      </c>
      <c r="F164" s="52">
        <f t="shared" si="31"/>
        <v>95.340148788183939</v>
      </c>
    </row>
    <row r="165" spans="1:6" ht="12.75" customHeight="1" x14ac:dyDescent="0.2">
      <c r="A165" s="53">
        <v>3211</v>
      </c>
      <c r="B165" s="85" t="s">
        <v>373</v>
      </c>
      <c r="C165" s="50" t="s">
        <v>374</v>
      </c>
      <c r="D165" s="242">
        <v>4137.97</v>
      </c>
      <c r="E165" s="242">
        <v>2336.6999999999998</v>
      </c>
      <c r="F165" s="52">
        <f t="shared" si="31"/>
        <v>56.469718243486533</v>
      </c>
    </row>
    <row r="166" spans="1:6" ht="12.75" customHeight="1" x14ac:dyDescent="0.2">
      <c r="A166" s="53">
        <v>3212</v>
      </c>
      <c r="B166" s="85" t="s">
        <v>375</v>
      </c>
      <c r="C166" s="50" t="s">
        <v>376</v>
      </c>
      <c r="D166" s="242">
        <v>39228.97</v>
      </c>
      <c r="E166" s="242">
        <v>39053.74</v>
      </c>
      <c r="F166" s="52">
        <f t="shared" si="31"/>
        <v>99.553314807908535</v>
      </c>
    </row>
    <row r="167" spans="1:6" ht="12.75" customHeight="1" x14ac:dyDescent="0.2">
      <c r="A167" s="53">
        <v>3213</v>
      </c>
      <c r="B167" s="85" t="s">
        <v>377</v>
      </c>
      <c r="C167" s="50" t="s">
        <v>378</v>
      </c>
      <c r="D167" s="242">
        <v>407.91</v>
      </c>
      <c r="E167" s="242">
        <v>300.2</v>
      </c>
      <c r="F167" s="52">
        <f t="shared" si="31"/>
        <v>73.594665489936489</v>
      </c>
    </row>
    <row r="168" spans="1:6" ht="12.75" customHeight="1" x14ac:dyDescent="0.2">
      <c r="A168" s="53">
        <v>3214</v>
      </c>
      <c r="B168" s="85" t="s">
        <v>379</v>
      </c>
      <c r="C168" s="50" t="s">
        <v>380</v>
      </c>
      <c r="D168" s="242">
        <v>352.31</v>
      </c>
      <c r="E168" s="242">
        <v>380.26</v>
      </c>
      <c r="F168" s="52">
        <f t="shared" si="31"/>
        <v>107.93335414833527</v>
      </c>
    </row>
    <row r="169" spans="1:6" ht="12.75" customHeight="1" x14ac:dyDescent="0.2">
      <c r="A169" s="53">
        <v>322</v>
      </c>
      <c r="B169" s="85" t="s">
        <v>381</v>
      </c>
      <c r="C169" s="50" t="s">
        <v>382</v>
      </c>
      <c r="D169" s="51">
        <f t="shared" ref="D169:E169" si="41">SUM(D170:D176)</f>
        <v>88497.58</v>
      </c>
      <c r="E169" s="51">
        <f t="shared" si="41"/>
        <v>90834.87999999999</v>
      </c>
      <c r="F169" s="52">
        <f t="shared" si="31"/>
        <v>102.64108916876596</v>
      </c>
    </row>
    <row r="170" spans="1:6" ht="12.75" customHeight="1" x14ac:dyDescent="0.2">
      <c r="A170" s="53">
        <v>3221</v>
      </c>
      <c r="B170" s="85" t="s">
        <v>383</v>
      </c>
      <c r="C170" s="50" t="s">
        <v>384</v>
      </c>
      <c r="D170" s="242">
        <v>15074.03</v>
      </c>
      <c r="E170" s="242">
        <v>11706.56</v>
      </c>
      <c r="F170" s="52">
        <f t="shared" si="31"/>
        <v>77.660453110415716</v>
      </c>
    </row>
    <row r="171" spans="1:6" ht="12.75" customHeight="1" x14ac:dyDescent="0.2">
      <c r="A171" s="53">
        <v>3222</v>
      </c>
      <c r="B171" s="85" t="s">
        <v>385</v>
      </c>
      <c r="C171" s="50" t="s">
        <v>386</v>
      </c>
      <c r="D171" s="242">
        <v>52617.06</v>
      </c>
      <c r="E171" s="242">
        <v>55928.73</v>
      </c>
      <c r="F171" s="52">
        <f t="shared" si="31"/>
        <v>106.29390923780235</v>
      </c>
    </row>
    <row r="172" spans="1:6" ht="12.75" customHeight="1" x14ac:dyDescent="0.2">
      <c r="A172" s="53">
        <v>3223</v>
      </c>
      <c r="B172" s="85" t="s">
        <v>387</v>
      </c>
      <c r="C172" s="50" t="s">
        <v>388</v>
      </c>
      <c r="D172" s="242">
        <v>18362.82</v>
      </c>
      <c r="E172" s="242">
        <v>20361.96</v>
      </c>
      <c r="F172" s="52">
        <f t="shared" si="31"/>
        <v>110.88688992213613</v>
      </c>
    </row>
    <row r="173" spans="1:6" ht="12.75" customHeight="1" x14ac:dyDescent="0.2">
      <c r="A173" s="53">
        <v>3224</v>
      </c>
      <c r="B173" s="85" t="s">
        <v>389</v>
      </c>
      <c r="C173" s="50" t="s">
        <v>390</v>
      </c>
      <c r="D173" s="242">
        <v>1628.06</v>
      </c>
      <c r="E173" s="242">
        <v>1609.9</v>
      </c>
      <c r="F173" s="52">
        <f t="shared" si="31"/>
        <v>98.884561994029724</v>
      </c>
    </row>
    <row r="174" spans="1:6" ht="12.75" customHeight="1" x14ac:dyDescent="0.2">
      <c r="A174" s="53">
        <v>3225</v>
      </c>
      <c r="B174" s="85" t="s">
        <v>391</v>
      </c>
      <c r="C174" s="50" t="s">
        <v>392</v>
      </c>
      <c r="D174" s="242">
        <v>110.56</v>
      </c>
      <c r="E174" s="242">
        <v>860.2</v>
      </c>
      <c r="F174" s="52">
        <f t="shared" si="31"/>
        <v>778.03907380607825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705.05</v>
      </c>
      <c r="E176" s="242">
        <v>367.53</v>
      </c>
      <c r="F176" s="52">
        <f t="shared" si="31"/>
        <v>52.128217856889577</v>
      </c>
    </row>
    <row r="177" spans="1:6" ht="12.75" customHeight="1" x14ac:dyDescent="0.2">
      <c r="A177" s="53">
        <v>323</v>
      </c>
      <c r="B177" s="85" t="s">
        <v>397</v>
      </c>
      <c r="C177" s="50" t="s">
        <v>398</v>
      </c>
      <c r="D177" s="51">
        <f t="shared" ref="D177:E177" si="42">SUM(D178:D186)</f>
        <v>36846.579999999994</v>
      </c>
      <c r="E177" s="51">
        <f t="shared" si="42"/>
        <v>43252.41</v>
      </c>
      <c r="F177" s="52">
        <f t="shared" si="31"/>
        <v>117.38514130755151</v>
      </c>
    </row>
    <row r="178" spans="1:6" ht="12.75" customHeight="1" x14ac:dyDescent="0.2">
      <c r="A178" s="53">
        <v>3231</v>
      </c>
      <c r="B178" s="85" t="s">
        <v>399</v>
      </c>
      <c r="C178" s="50" t="s">
        <v>400</v>
      </c>
      <c r="D178" s="242">
        <v>4140.82</v>
      </c>
      <c r="E178" s="242">
        <v>4689.03</v>
      </c>
      <c r="F178" s="52">
        <f t="shared" si="31"/>
        <v>113.23916518950352</v>
      </c>
    </row>
    <row r="179" spans="1:6" ht="12.75" customHeight="1" x14ac:dyDescent="0.2">
      <c r="A179" s="53">
        <v>3232</v>
      </c>
      <c r="B179" s="85" t="s">
        <v>401</v>
      </c>
      <c r="C179" s="50" t="s">
        <v>402</v>
      </c>
      <c r="D179" s="242">
        <v>20470.79</v>
      </c>
      <c r="E179" s="242">
        <v>22755.39</v>
      </c>
      <c r="F179" s="52">
        <f t="shared" si="31"/>
        <v>111.16029229941785</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6182.89</v>
      </c>
      <c r="E181" s="242">
        <v>6312.43</v>
      </c>
      <c r="F181" s="52">
        <f t="shared" si="31"/>
        <v>102.09513674026225</v>
      </c>
    </row>
    <row r="182" spans="1:6" ht="12.75" customHeight="1" x14ac:dyDescent="0.2">
      <c r="A182" s="53">
        <v>3235</v>
      </c>
      <c r="B182" s="85" t="s">
        <v>407</v>
      </c>
      <c r="C182" s="50" t="s">
        <v>408</v>
      </c>
      <c r="D182" s="242">
        <v>558.62</v>
      </c>
      <c r="E182" s="242">
        <v>868.75</v>
      </c>
      <c r="F182" s="52">
        <f t="shared" si="31"/>
        <v>155.51716730514482</v>
      </c>
    </row>
    <row r="183" spans="1:6" ht="12.75" customHeight="1" x14ac:dyDescent="0.2">
      <c r="A183" s="53">
        <v>3236</v>
      </c>
      <c r="B183" s="85" t="s">
        <v>409</v>
      </c>
      <c r="C183" s="50" t="s">
        <v>410</v>
      </c>
      <c r="D183" s="242">
        <v>4025.47</v>
      </c>
      <c r="E183" s="242">
        <v>4541.82</v>
      </c>
      <c r="F183" s="52">
        <f t="shared" si="31"/>
        <v>112.82707360879598</v>
      </c>
    </row>
    <row r="184" spans="1:6" ht="12.75" customHeight="1" x14ac:dyDescent="0.2">
      <c r="A184" s="53">
        <v>3237</v>
      </c>
      <c r="B184" s="85" t="s">
        <v>411</v>
      </c>
      <c r="C184" s="50" t="s">
        <v>412</v>
      </c>
      <c r="D184" s="242">
        <v>995.4</v>
      </c>
      <c r="E184" s="242">
        <v>995.4</v>
      </c>
      <c r="F184" s="52">
        <f t="shared" si="31"/>
        <v>100</v>
      </c>
    </row>
    <row r="185" spans="1:6" ht="12.75" customHeight="1" x14ac:dyDescent="0.2">
      <c r="A185" s="53">
        <v>3238</v>
      </c>
      <c r="B185" s="85" t="s">
        <v>413</v>
      </c>
      <c r="C185" s="50" t="s">
        <v>414</v>
      </c>
      <c r="D185" s="242">
        <v>472.59</v>
      </c>
      <c r="E185" s="242">
        <v>3089.59</v>
      </c>
      <c r="F185" s="52">
        <f t="shared" si="31"/>
        <v>653.75695634693921</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5170.2300000000005</v>
      </c>
      <c r="E188" s="51">
        <f t="shared" si="43"/>
        <v>4103.88</v>
      </c>
      <c r="F188" s="52">
        <f t="shared" si="31"/>
        <v>79.375192206149435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190.27</v>
      </c>
      <c r="E191" s="242">
        <v>208.66</v>
      </c>
      <c r="F191" s="52">
        <f t="shared" si="31"/>
        <v>109.66521259263151</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1244.43</v>
      </c>
      <c r="E193" s="242"/>
      <c r="F193" s="52">
        <f t="shared" si="31"/>
        <v>0</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3735.53</v>
      </c>
      <c r="E195" s="242">
        <v>3895.22</v>
      </c>
      <c r="F195" s="52">
        <f t="shared" si="31"/>
        <v>104.27489539636944</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10818.36</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10818.36</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10818.36</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584.04999999999995</v>
      </c>
      <c r="E263" s="51">
        <f t="shared" si="68"/>
        <v>589.5</v>
      </c>
      <c r="F263" s="52">
        <f t="shared" ref="F263:F267" si="69">IF(D263&lt;&gt;0,IF(E263/D263&gt;=100,"&gt;&gt;100",E263/D263*100),"-")</f>
        <v>100.93313928602004</v>
      </c>
    </row>
    <row r="264" spans="1:6" ht="12.75" customHeight="1" x14ac:dyDescent="0.2">
      <c r="A264" s="53">
        <v>381</v>
      </c>
      <c r="B264" s="85" t="s">
        <v>567</v>
      </c>
      <c r="C264" s="50" t="s">
        <v>568</v>
      </c>
      <c r="D264" s="51">
        <f t="shared" ref="D264:E264" si="70">SUM(D265:D267)</f>
        <v>584.04999999999995</v>
      </c>
      <c r="E264" s="51">
        <f t="shared" si="70"/>
        <v>589.5</v>
      </c>
      <c r="F264" s="52">
        <f t="shared" si="69"/>
        <v>100.93313928602004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584.04999999999995</v>
      </c>
      <c r="E266" s="242">
        <v>589.5</v>
      </c>
      <c r="F266" s="52">
        <f t="shared" si="69"/>
        <v>100.93313928602004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999330.89999999991</v>
      </c>
      <c r="E289" s="51">
        <f t="shared" si="79"/>
        <v>1241979.4500000002</v>
      </c>
      <c r="F289" s="52">
        <f t="shared" si="76"/>
        <v>124.28110148500365</v>
      </c>
    </row>
    <row r="290" spans="1:6" ht="12.75" customHeight="1" x14ac:dyDescent="0.2">
      <c r="A290" s="53" t="s">
        <v>608</v>
      </c>
      <c r="B290" s="85" t="s">
        <v>619</v>
      </c>
      <c r="C290" s="50" t="s">
        <v>620</v>
      </c>
      <c r="D290" s="51">
        <f>IF(D6&gt;=D289,D6-D289,0)</f>
        <v>12310.370000000228</v>
      </c>
      <c r="E290" s="51">
        <f>IF(E6&gt;=E289,E6-E289,0)</f>
        <v>2216.7099999997299</v>
      </c>
      <c r="F290" s="52">
        <f t="shared" si="76"/>
        <v>18.006851134447533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10556.77</v>
      </c>
      <c r="E292" s="242">
        <v>6410.03</v>
      </c>
      <c r="F292" s="52">
        <f t="shared" si="76"/>
        <v>60.719614048615242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759</v>
      </c>
      <c r="E294" s="242">
        <v>1020.51</v>
      </c>
      <c r="F294" s="52">
        <f t="shared" si="76"/>
        <v>134.45454545454544</v>
      </c>
    </row>
    <row r="295" spans="1:6" ht="24" x14ac:dyDescent="0.2">
      <c r="A295" s="53">
        <v>9661</v>
      </c>
      <c r="B295" s="85" t="s">
        <v>629</v>
      </c>
      <c r="C295" s="50" t="s">
        <v>630</v>
      </c>
      <c r="D295" s="242">
        <v>759</v>
      </c>
      <c r="E295" s="242">
        <v>1020.51</v>
      </c>
      <c r="F295" s="52">
        <f t="shared" si="76"/>
        <v>134.45454545454544</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16457.11</v>
      </c>
      <c r="E350" s="51">
        <f t="shared" si="95"/>
        <v>8005.18</v>
      </c>
      <c r="F350" s="52">
        <f t="shared" si="81"/>
        <v>48.642683922025192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16457.11</v>
      </c>
      <c r="E363" s="51">
        <f t="shared" si="99"/>
        <v>8005.18</v>
      </c>
      <c r="F363" s="52">
        <f t="shared" si="81"/>
        <v>48.642683922025192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4659.6900000000005</v>
      </c>
      <c r="E369" s="51">
        <f t="shared" si="101"/>
        <v>5912</v>
      </c>
      <c r="F369" s="52">
        <f t="shared" si="81"/>
        <v>126.87539299824667</v>
      </c>
    </row>
    <row r="370" spans="1:6" ht="12.75" customHeight="1" x14ac:dyDescent="0.2">
      <c r="A370" s="53">
        <v>4221</v>
      </c>
      <c r="B370" s="85" t="s">
        <v>674</v>
      </c>
      <c r="C370" s="50" t="s">
        <v>766</v>
      </c>
      <c r="D370" s="242">
        <v>159.5</v>
      </c>
      <c r="E370" s="242">
        <v>159.5</v>
      </c>
      <c r="F370" s="52">
        <f t="shared" si="81"/>
        <v>100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1800</v>
      </c>
      <c r="E372" s="242">
        <v>1312.5</v>
      </c>
      <c r="F372" s="52">
        <f t="shared" si="81"/>
        <v>72.916666666666657</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2700.19</v>
      </c>
      <c r="E375" s="242"/>
      <c r="F375" s="52">
        <f t="shared" si="81"/>
        <v>0</v>
      </c>
    </row>
    <row r="376" spans="1:6" ht="12.75" customHeight="1" x14ac:dyDescent="0.2">
      <c r="A376" s="53">
        <v>4227</v>
      </c>
      <c r="B376" s="232" t="s">
        <v>686</v>
      </c>
      <c r="C376" s="50" t="s">
        <v>773</v>
      </c>
      <c r="D376" s="242">
        <v>0</v>
      </c>
      <c r="E376" s="242">
        <v>4440</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11797.42</v>
      </c>
      <c r="E383" s="51">
        <f t="shared" si="103"/>
        <v>2093.1799999999998</v>
      </c>
      <c r="F383" s="52">
        <f t="shared" si="81"/>
        <v>17.742692893870014</v>
      </c>
    </row>
    <row r="384" spans="1:6" ht="12.75" customHeight="1" x14ac:dyDescent="0.2">
      <c r="A384" s="53">
        <v>4241</v>
      </c>
      <c r="B384" s="85" t="s">
        <v>783</v>
      </c>
      <c r="C384" s="50" t="s">
        <v>784</v>
      </c>
      <c r="D384" s="242">
        <v>11797.42</v>
      </c>
      <c r="E384" s="242">
        <v>2093.1799999999998</v>
      </c>
      <c r="F384" s="52">
        <f t="shared" si="81"/>
        <v>17.742692893870014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16457.11</v>
      </c>
      <c r="E408" s="51">
        <f t="shared" si="111"/>
        <v>8005.18</v>
      </c>
      <c r="F408" s="52">
        <f t="shared" si="81"/>
        <v>48.642683922025192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1011641.2700000001</v>
      </c>
      <c r="E412" s="51">
        <f>E6+E298</f>
        <v>1244196.1599999999</v>
      </c>
      <c r="F412" s="52">
        <f t="shared" si="81"/>
        <v>122.98788087204071</v>
      </c>
    </row>
    <row r="413" spans="1:6" ht="12.75" customHeight="1" x14ac:dyDescent="0.2">
      <c r="A413" s="53" t="s">
        <v>608</v>
      </c>
      <c r="B413" s="85" t="s">
        <v>831</v>
      </c>
      <c r="C413" s="50" t="s">
        <v>832</v>
      </c>
      <c r="D413" s="51">
        <f t="shared" ref="D413:E413" si="112">D289+D350</f>
        <v>1015788.0099999999</v>
      </c>
      <c r="E413" s="51">
        <f t="shared" si="112"/>
        <v>1249984.6300000001</v>
      </c>
      <c r="F413" s="52">
        <f t="shared" si="81"/>
        <v>123.05565902476052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4146.7399999997579</v>
      </c>
      <c r="E415" s="51">
        <f t="shared" si="114"/>
        <v>5788.4700000002049</v>
      </c>
      <c r="F415" s="52">
        <f t="shared" si="81"/>
        <v>139.59085932565202</v>
      </c>
    </row>
    <row r="416" spans="1:6" ht="12.75" customHeight="1" x14ac:dyDescent="0.2">
      <c r="A416" s="60" t="s">
        <v>837</v>
      </c>
      <c r="B416" s="232" t="s">
        <v>838</v>
      </c>
      <c r="C416" s="61" t="s">
        <v>839</v>
      </c>
      <c r="D416" s="51">
        <f t="shared" ref="D416:E416" si="115">IF(D292-D293+D409-D410&gt;=0,D292-D293+D409-D410,0)</f>
        <v>10556.77</v>
      </c>
      <c r="E416" s="51">
        <f t="shared" si="115"/>
        <v>6410.03</v>
      </c>
      <c r="F416" s="52">
        <f t="shared" si="81"/>
        <v>60.719614048615242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759</v>
      </c>
      <c r="E418" s="62">
        <f t="shared" si="117"/>
        <v>1020.51</v>
      </c>
      <c r="F418" s="57">
        <f t="shared" si="81"/>
        <v>134.45454545454544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1011641.2700000001</v>
      </c>
      <c r="E639" s="51">
        <f t="shared" si="180"/>
        <v>1244196.1599999999</v>
      </c>
      <c r="F639" s="52">
        <f t="shared" si="119"/>
        <v>122.98788087204071</v>
      </c>
    </row>
    <row r="640" spans="1:6" ht="12.75" customHeight="1" x14ac:dyDescent="0.2">
      <c r="A640" s="53" t="s">
        <v>608</v>
      </c>
      <c r="B640" s="85" t="s">
        <v>1277</v>
      </c>
      <c r="C640" s="50" t="s">
        <v>1278</v>
      </c>
      <c r="D640" s="51">
        <f t="shared" ref="D640:E640" si="181">D413+D528</f>
        <v>1015788.0099999999</v>
      </c>
      <c r="E640" s="51">
        <f t="shared" si="181"/>
        <v>1249984.6300000001</v>
      </c>
      <c r="F640" s="52">
        <f t="shared" si="119"/>
        <v>123.05565902476052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4146.7399999997579</v>
      </c>
      <c r="E642" s="51">
        <f t="shared" si="183"/>
        <v>5788.4700000002049</v>
      </c>
      <c r="F642" s="52">
        <f t="shared" si="119"/>
        <v>139.59085932565202</v>
      </c>
    </row>
    <row r="643" spans="1:6" ht="24" x14ac:dyDescent="0.2">
      <c r="A643" s="60" t="s">
        <v>1283</v>
      </c>
      <c r="B643" s="85" t="s">
        <v>1284</v>
      </c>
      <c r="C643" s="61" t="s">
        <v>1283</v>
      </c>
      <c r="D643" s="51">
        <f t="shared" ref="D643:E643" si="184">IF(D416-D417+D637-D638&gt;=0,D416-D417+D637-D638,0)</f>
        <v>10556.77</v>
      </c>
      <c r="E643" s="51">
        <f t="shared" si="184"/>
        <v>6410.03</v>
      </c>
      <c r="F643" s="52">
        <f t="shared" si="119"/>
        <v>60.719614048615242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6410.0300000002426</v>
      </c>
      <c r="E645" s="51">
        <f t="shared" si="186"/>
        <v>621.55999999979485</v>
      </c>
      <c r="F645" s="52">
        <f t="shared" si="119"/>
        <v>9.6966784866805824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80460.25</v>
      </c>
      <c r="E647" s="243">
        <v>91179.8</v>
      </c>
      <c r="F647" s="57">
        <f t="shared" si="119"/>
        <v>113.32278982478927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45</v>
      </c>
      <c r="E654" s="262">
        <v>47</v>
      </c>
      <c r="F654" s="52">
        <f t="shared" si="188"/>
        <v>104.44444444444446</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38</v>
      </c>
      <c r="E656" s="262">
        <v>31</v>
      </c>
      <c r="F656" s="52">
        <f t="shared" si="188"/>
        <v>81.578947368421055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910436.8</v>
      </c>
      <c r="E675" s="242">
        <v>1141164.42</v>
      </c>
      <c r="F675" s="52">
        <f t="shared" si="188"/>
        <v>125.342519107312</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11492.17</v>
      </c>
      <c r="E677" s="242">
        <v>14363.36</v>
      </c>
      <c r="F677" s="52">
        <f t="shared" si="188"/>
        <v>124.98388032895443</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2182.11</v>
      </c>
      <c r="E710" s="242">
        <v>2731.42</v>
      </c>
      <c r="F710" s="52">
        <f t="shared" si="188"/>
        <v>125.17334139892122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2172.44</v>
      </c>
      <c r="F716" s="52" t="str">
        <f t="shared" si="188"/>
        <v>-</v>
      </c>
    </row>
    <row r="717" spans="1:6" ht="12.75" customHeight="1" x14ac:dyDescent="0.2">
      <c r="A717" s="53">
        <v>31215</v>
      </c>
      <c r="B717" s="85" t="s">
        <v>1413</v>
      </c>
      <c r="C717" s="50" t="s">
        <v>1414</v>
      </c>
      <c r="D717" s="242">
        <v>468.85</v>
      </c>
      <c r="E717" s="242">
        <v>882.88</v>
      </c>
      <c r="F717" s="52">
        <f t="shared" si="188"/>
        <v>188.30756105364188</v>
      </c>
    </row>
    <row r="718" spans="1:6" ht="12.75" customHeight="1" x14ac:dyDescent="0.2">
      <c r="A718" s="53">
        <v>32121</v>
      </c>
      <c r="B718" s="85" t="s">
        <v>1415</v>
      </c>
      <c r="C718" s="50" t="s">
        <v>1416</v>
      </c>
      <c r="D718" s="242">
        <v>39228.97</v>
      </c>
      <c r="E718" s="242">
        <v>39053.74</v>
      </c>
      <c r="F718" s="52">
        <f t="shared" si="188"/>
        <v>99.553314807908535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3553</v>
      </c>
      <c r="E720" s="242">
        <v>4541.82</v>
      </c>
      <c r="F720" s="52">
        <f t="shared" si="188"/>
        <v>127.8305657191106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995.4</v>
      </c>
      <c r="E723" s="242">
        <v>995.4</v>
      </c>
      <c r="F723" s="52">
        <f t="shared" si="188"/>
        <v>100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10818.36</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workbookViewId="0">
      <selection activeCell="J252" sqref="J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935438.29</v>
      </c>
      <c r="E6" s="229">
        <f t="shared" si="0"/>
        <v>953424.34999999986</v>
      </c>
      <c r="F6" s="230">
        <f t="shared" ref="F6:F260" si="1">IF(D6&gt;0,IF(E6/D6&gt;=100,"&gt;&gt;100",E6/D6*100),"-")</f>
        <v>101.92274147768741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831475.44000000006</v>
      </c>
      <c r="E7" s="104">
        <f t="shared" si="2"/>
        <v>840899.46999999986</v>
      </c>
      <c r="F7" s="93">
        <f t="shared" si="1"/>
        <v>101.1334105069898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9624.56</v>
      </c>
      <c r="E8" s="104">
        <f>E9+E10-E11</f>
        <v>9504.65</v>
      </c>
      <c r="F8" s="93">
        <f t="shared" si="1"/>
        <v>98.754124863889885</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9827.73</v>
      </c>
      <c r="E9" s="247">
        <v>9827.73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1199.17</v>
      </c>
      <c r="E10" s="247">
        <v>1199.17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1402.34</v>
      </c>
      <c r="E11" s="247">
        <v>1522.25</v>
      </c>
      <c r="F11" s="93">
        <f t="shared" si="1"/>
        <v>108.55070810217209</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821850.88</v>
      </c>
      <c r="E12" s="104">
        <f t="shared" si="3"/>
        <v>831394.81999999983</v>
      </c>
      <c r="F12" s="93">
        <f t="shared" si="1"/>
        <v>101.16127392842846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798206.17999999993</v>
      </c>
      <c r="E13" s="104">
        <f t="shared" si="4"/>
        <v>782641.82999999984</v>
      </c>
      <c r="F13" s="93">
        <f t="shared" si="1"/>
        <v>98.050084002105805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1221571.4099999999</v>
      </c>
      <c r="E15" s="247">
        <v>1221571.4099999999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423365.23</v>
      </c>
      <c r="E18" s="247">
        <v>438929.58</v>
      </c>
      <c r="F18" s="93">
        <f t="shared" si="1"/>
        <v>103.67634111095991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21024.470000000059</v>
      </c>
      <c r="E19" s="104">
        <f t="shared" si="5"/>
        <v>44039.579999999987</v>
      </c>
      <c r="F19" s="93">
        <f t="shared" si="1"/>
        <v>209.46820538163325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150087.32</v>
      </c>
      <c r="E20" s="247">
        <v>174172.23</v>
      </c>
      <c r="F20" s="93">
        <f t="shared" si="1"/>
        <v>116.0472650187904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3079.34</v>
      </c>
      <c r="E21" s="247">
        <v>2081.84</v>
      </c>
      <c r="F21" s="93">
        <f t="shared" si="1"/>
        <v>67.606694941123749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21360.73</v>
      </c>
      <c r="E22" s="247">
        <v>24123.97</v>
      </c>
      <c r="F22" s="93">
        <f t="shared" si="1"/>
        <v>112.93607475025433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949</v>
      </c>
      <c r="E23" s="247">
        <v>2549</v>
      </c>
      <c r="F23" s="93">
        <f t="shared" si="1"/>
        <v>268.59852476290831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768.98</v>
      </c>
      <c r="E24" s="247">
        <v>553.97</v>
      </c>
      <c r="F24" s="93">
        <f t="shared" si="1"/>
        <v>72.039584904678932</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57546.51</v>
      </c>
      <c r="E25" s="247">
        <v>56869.31</v>
      </c>
      <c r="F25" s="93">
        <f t="shared" si="1"/>
        <v>98.823212736967008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4473.92</v>
      </c>
      <c r="E26" s="247">
        <v>7696.1</v>
      </c>
      <c r="F26" s="93">
        <f t="shared" si="1"/>
        <v>172.02140404835134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209.44</v>
      </c>
      <c r="E27" s="247">
        <v>209.44</v>
      </c>
      <c r="F27" s="93">
        <f t="shared" si="1"/>
        <v>100</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217450.77</v>
      </c>
      <c r="E28" s="247">
        <v>224216.28</v>
      </c>
      <c r="F28" s="93">
        <f t="shared" si="1"/>
        <v>103.11128353327975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2620.2299999999959</v>
      </c>
      <c r="E35" s="104">
        <f t="shared" si="7"/>
        <v>4713.4099999999889</v>
      </c>
      <c r="F35" s="93">
        <f t="shared" si="1"/>
        <v>179.885353575831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78050.720000000001</v>
      </c>
      <c r="E36" s="247">
        <v>80143.899999999994</v>
      </c>
      <c r="F36" s="93">
        <f t="shared" si="1"/>
        <v>102.68182023176723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75430.490000000005</v>
      </c>
      <c r="E40" s="247">
        <v>75430.490000000005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9194.4599999999991</v>
      </c>
      <c r="E54" s="247">
        <v>42628.18</v>
      </c>
      <c r="F54" s="93">
        <f t="shared" si="1"/>
        <v>463.62896787848342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9194.4599999999991</v>
      </c>
      <c r="E55" s="247">
        <v>42628.18</v>
      </c>
      <c r="F55" s="93">
        <f t="shared" si="1"/>
        <v>463.62896787848342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103962.85</v>
      </c>
      <c r="E68" s="104">
        <f t="shared" si="13"/>
        <v>112524.88</v>
      </c>
      <c r="F68" s="93">
        <f t="shared" si="1"/>
        <v>108.23566302770654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2138.84</v>
      </c>
      <c r="E78" s="104">
        <f>E79+SUM(E82:E84)-E85+E86</f>
        <v>339.87</v>
      </c>
      <c r="F78" s="93">
        <f t="shared" si="1"/>
        <v>15.890389182921583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2138.84</v>
      </c>
      <c r="E86" s="247">
        <v>339.87</v>
      </c>
      <c r="F86" s="93">
        <f t="shared" si="1"/>
        <v>15.890389182921583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21363.759999999998</v>
      </c>
      <c r="E146" s="104">
        <f t="shared" si="26"/>
        <v>21005.21</v>
      </c>
      <c r="F146" s="93">
        <f t="shared" si="1"/>
        <v>98.321690563833329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231.51</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759</v>
      </c>
      <c r="E160" s="247">
        <v>789</v>
      </c>
      <c r="F160" s="93">
        <f t="shared" si="1"/>
        <v>103.95256916996047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20604.759999999998</v>
      </c>
      <c r="E161" s="247">
        <v>19984.7</v>
      </c>
      <c r="F161" s="93">
        <f t="shared" si="1"/>
        <v>96.990695353889109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80460.25</v>
      </c>
      <c r="E170" s="104">
        <f t="shared" si="29"/>
        <v>91179.8</v>
      </c>
      <c r="F170" s="93">
        <f t="shared" si="1"/>
        <v>113.32278982478927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80460.25</v>
      </c>
      <c r="E173" s="247">
        <v>91179.8</v>
      </c>
      <c r="F173" s="93">
        <f t="shared" si="1"/>
        <v>113.32278982478927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935438.29</v>
      </c>
      <c r="E175" s="104">
        <f t="shared" si="30"/>
        <v>953424.35000000009</v>
      </c>
      <c r="F175" s="93">
        <f t="shared" si="1"/>
        <v>101.92274147768742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96793.82</v>
      </c>
      <c r="E176" s="104">
        <f t="shared" si="31"/>
        <v>110882.81</v>
      </c>
      <c r="F176" s="93">
        <f t="shared" si="1"/>
        <v>114.55567101288078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96793.82</v>
      </c>
      <c r="E177" s="104">
        <f t="shared" si="32"/>
        <v>110882.81</v>
      </c>
      <c r="F177" s="93">
        <f t="shared" si="1"/>
        <v>114.55567101288078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77123.649999999994</v>
      </c>
      <c r="E178" s="247">
        <v>87714.17</v>
      </c>
      <c r="F178" s="93">
        <f t="shared" si="1"/>
        <v>113.73187083339546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17676.57</v>
      </c>
      <c r="E179" s="247">
        <v>23002.66</v>
      </c>
      <c r="F179" s="93">
        <f t="shared" si="1"/>
        <v>130.13078894830841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1993.6</v>
      </c>
      <c r="E188" s="247">
        <v>165.98</v>
      </c>
      <c r="F188" s="93">
        <f t="shared" si="1"/>
        <v>8.3256420545746384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838644.47</v>
      </c>
      <c r="E237" s="104">
        <f t="shared" si="41"/>
        <v>842541.54</v>
      </c>
      <c r="F237" s="93">
        <f t="shared" si="1"/>
        <v>100.46468678199238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831475.44</v>
      </c>
      <c r="E238" s="104">
        <f t="shared" si="42"/>
        <v>840899.47</v>
      </c>
      <c r="F238" s="93">
        <f t="shared" si="1"/>
        <v>101.13341050698985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831475.44</v>
      </c>
      <c r="E239" s="104">
        <f t="shared" si="43"/>
        <v>840899.47</v>
      </c>
      <c r="F239" s="93">
        <f t="shared" si="1"/>
        <v>101.13341050698985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831475.44</v>
      </c>
      <c r="E240" s="247">
        <v>840899.47</v>
      </c>
      <c r="F240" s="93">
        <f t="shared" si="1"/>
        <v>101.13341050698985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6410.03</v>
      </c>
      <c r="E245" s="104">
        <f t="shared" si="45"/>
        <v>621.55999999999995</v>
      </c>
      <c r="F245" s="93">
        <f t="shared" si="1"/>
        <v>9.6966784866841493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6410.03</v>
      </c>
      <c r="E246" s="104">
        <f t="shared" si="46"/>
        <v>621.55999999999995</v>
      </c>
      <c r="F246" s="93">
        <f t="shared" si="1"/>
        <v>9.6966784866841493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6410.03</v>
      </c>
      <c r="E247" s="247">
        <v>621.55999999999995</v>
      </c>
      <c r="F247" s="93">
        <f t="shared" si="1"/>
        <v>9.6966784866841493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759</v>
      </c>
      <c r="E255" s="247">
        <v>1020.51</v>
      </c>
      <c r="F255" s="93">
        <f t="shared" si="1"/>
        <v>134.45454545454544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416458.86</v>
      </c>
      <c r="E259" s="104">
        <f t="shared" si="49"/>
        <v>400104.93</v>
      </c>
      <c r="F259" s="93">
        <f t="shared" si="1"/>
        <v>96.073098312760123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416458.86</v>
      </c>
      <c r="E260" s="248">
        <v>400104.93</v>
      </c>
      <c r="F260" s="97">
        <f t="shared" si="1"/>
        <v>96.073098312760123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21363.759999999998</v>
      </c>
      <c r="E264" s="247">
        <v>21005.21</v>
      </c>
      <c r="F264" s="93">
        <f t="shared" si="50"/>
        <v>98.321690563833329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2138.84</v>
      </c>
      <c r="E268" s="247">
        <v>339.87</v>
      </c>
      <c r="F268" s="93">
        <f t="shared" si="50"/>
        <v>15.890389182921583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20604.759999999998</v>
      </c>
      <c r="E286" s="247">
        <v>19984.7</v>
      </c>
      <c r="F286" s="93">
        <f t="shared" si="50"/>
        <v>96.990695353889109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96793.82</v>
      </c>
      <c r="E288" s="247">
        <v>110882.81</v>
      </c>
      <c r="F288" s="93">
        <f t="shared" si="50"/>
        <v>114.55567101288078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1993.6</v>
      </c>
      <c r="E302" s="247">
        <v>165.98</v>
      </c>
      <c r="F302" s="93">
        <f t="shared" si="50"/>
        <v>8.3256420545746384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1" workbookViewId="0">
      <selection activeCell="J118" sqref="J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1015788.01</v>
      </c>
      <c r="E114" s="81">
        <f t="shared" si="22"/>
        <v>1249984.6299999999</v>
      </c>
      <c r="F114" s="63">
        <f t="shared" si="1"/>
        <v>123.05565902476047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963170.95</v>
      </c>
      <c r="E115" s="81">
        <f t="shared" si="23"/>
        <v>1194055.8999999999</v>
      </c>
      <c r="F115" s="63">
        <f t="shared" si="1"/>
        <v>123.97133655245727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963170.95</v>
      </c>
      <c r="E117" s="249">
        <v>1194055.8999999999</v>
      </c>
      <c r="F117" s="63">
        <f t="shared" si="1"/>
        <v>123.97133655245727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52617.06</v>
      </c>
      <c r="E126" s="249">
        <v>55928.73</v>
      </c>
      <c r="F126" s="63">
        <f t="shared" si="1"/>
        <v>106.29390923780235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1015788.01</v>
      </c>
      <c r="E141" s="106">
        <f t="shared" si="28"/>
        <v>1249984.6299999999</v>
      </c>
      <c r="F141" s="82">
        <f t="shared" si="1"/>
        <v>123.05565902476047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 workbookViewId="0">
      <selection activeCell="E18" sqref="E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58401.04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58401.04</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58401.04</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58401.04</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H24" sqref="H2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96793.82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1261500.3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1256781.79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1062602.53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179884.75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10818.36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3476.15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4718.51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1247411.31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1242692.8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1052012.01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174558.66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10818.36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5303.77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4718.51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110882.81000000006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110882.81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165.98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110716.83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9232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2025-01-27T07:57:24Z</cp:lastPrinted>
  <dcterms:created xsi:type="dcterms:W3CDTF">2022-04-01T05:14:30Z</dcterms:created>
  <dcterms:modified xsi:type="dcterms:W3CDTF">2025-01-28T10:46:04Z</dcterms:modified>
</cp:coreProperties>
</file>