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0" yWindow="0" windowWidth="28800" windowHeight="122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E327" i="9" s="1"/>
  <c r="B327" i="9" s="1"/>
  <c r="G327" i="9"/>
  <c r="F327" i="9"/>
  <c r="H326" i="9"/>
  <c r="G326" i="9"/>
  <c r="F326" i="9"/>
  <c r="H325" i="9"/>
  <c r="G325" i="9"/>
  <c r="F325" i="9"/>
  <c r="H324" i="9"/>
  <c r="G324" i="9"/>
  <c r="F324" i="9"/>
  <c r="E324" i="9"/>
  <c r="B324" i="9"/>
  <c r="H323" i="9"/>
  <c r="G323" i="9"/>
  <c r="F323" i="9"/>
  <c r="H322" i="9"/>
  <c r="E322" i="9" s="1"/>
  <c r="B322" i="9" s="1"/>
  <c r="G322" i="9"/>
  <c r="F322" i="9"/>
  <c r="H321" i="9"/>
  <c r="G321" i="9"/>
  <c r="F321" i="9"/>
  <c r="H320" i="9"/>
  <c r="G320" i="9"/>
  <c r="F320" i="9"/>
  <c r="E320" i="9"/>
  <c r="B320" i="9" s="1"/>
  <c r="H319" i="9"/>
  <c r="G319" i="9"/>
  <c r="F319" i="9"/>
  <c r="H318" i="9"/>
  <c r="G318" i="9"/>
  <c r="F318" i="9"/>
  <c r="E318" i="9"/>
  <c r="B318" i="9" s="1"/>
  <c r="H317" i="9"/>
  <c r="E317" i="9" s="1"/>
  <c r="B317" i="9" s="1"/>
  <c r="G317" i="9"/>
  <c r="F317" i="9"/>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G305" i="9"/>
  <c r="F305" i="9"/>
  <c r="E305" i="9"/>
  <c r="B305" i="9" s="1"/>
  <c r="H304" i="9"/>
  <c r="G304" i="9"/>
  <c r="F304" i="9"/>
  <c r="E304" i="9"/>
  <c r="B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E239" i="9"/>
  <c r="M238" i="9"/>
  <c r="L238" i="9"/>
  <c r="F238" i="9"/>
  <c r="E238" i="9"/>
  <c r="B238" i="9"/>
  <c r="M237" i="9"/>
  <c r="L237" i="9"/>
  <c r="E237" i="9"/>
  <c r="M236" i="9"/>
  <c r="L236" i="9"/>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G160" i="9"/>
  <c r="F160" i="9"/>
  <c r="E160" i="9"/>
  <c r="B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G144" i="9"/>
  <c r="F144" i="9"/>
  <c r="E144" i="9"/>
  <c r="B144" i="9"/>
  <c r="H143" i="9"/>
  <c r="G143" i="9"/>
  <c r="F143" i="9"/>
  <c r="E143" i="9"/>
  <c r="B143" i="9" s="1"/>
  <c r="H142" i="9"/>
  <c r="E142" i="9" s="1"/>
  <c r="B142" i="9" s="1"/>
  <c r="G142" i="9"/>
  <c r="F142" i="9"/>
  <c r="H141" i="9"/>
  <c r="G141" i="9"/>
  <c r="F141" i="9"/>
  <c r="E141" i="9"/>
  <c r="B141" i="9" s="1"/>
  <c r="H140" i="9"/>
  <c r="G140" i="9"/>
  <c r="F140" i="9"/>
  <c r="E140" i="9"/>
  <c r="B140" i="9"/>
  <c r="H139" i="9"/>
  <c r="G139" i="9"/>
  <c r="F139" i="9"/>
  <c r="E139" i="9"/>
  <c r="B139" i="9" s="1"/>
  <c r="H138" i="9"/>
  <c r="G138" i="9"/>
  <c r="F138" i="9"/>
  <c r="E138" i="9"/>
  <c r="B138" i="9" s="1"/>
  <c r="H137" i="9"/>
  <c r="G137" i="9"/>
  <c r="F137" i="9"/>
  <c r="E137" i="9"/>
  <c r="B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G105" i="9"/>
  <c r="F105" i="9"/>
  <c r="E105" i="9"/>
  <c r="B105" i="9" s="1"/>
  <c r="H104" i="9"/>
  <c r="G104" i="9"/>
  <c r="F104" i="9"/>
  <c r="E104" i="9"/>
  <c r="B104" i="9" s="1"/>
  <c r="H103" i="9"/>
  <c r="G103" i="9"/>
  <c r="F103" i="9"/>
  <c r="E103" i="9"/>
  <c r="B103" i="9" s="1"/>
  <c r="H102" i="9"/>
  <c r="G102" i="9"/>
  <c r="F102" i="9"/>
  <c r="E102" i="9"/>
  <c r="B102" i="9" s="1"/>
  <c r="H101" i="9"/>
  <c r="G101" i="9"/>
  <c r="F101" i="9"/>
  <c r="E101" i="9"/>
  <c r="B101" i="9" s="1"/>
  <c r="H100" i="9"/>
  <c r="G100" i="9"/>
  <c r="F100" i="9"/>
  <c r="E100" i="9"/>
  <c r="B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G80" i="9"/>
  <c r="F80" i="9"/>
  <c r="E80" i="9"/>
  <c r="B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G74" i="9"/>
  <c r="F74" i="9"/>
  <c r="E74" i="9"/>
  <c r="B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E66" i="9" s="1"/>
  <c r="B66" i="9" s="1"/>
  <c r="G66" i="9"/>
  <c r="F66" i="9"/>
  <c r="H65" i="9"/>
  <c r="G65" i="9"/>
  <c r="F65" i="9"/>
  <c r="E65" i="9"/>
  <c r="B65" i="9" s="1"/>
  <c r="H64" i="9"/>
  <c r="G64" i="9"/>
  <c r="F64" i="9"/>
  <c r="E64" i="9"/>
  <c r="B64" i="9" s="1"/>
  <c r="H63" i="9"/>
  <c r="G63" i="9"/>
  <c r="F63" i="9"/>
  <c r="E63" i="9"/>
  <c r="B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5" i="8" s="1"/>
  <c r="D46" i="8"/>
  <c r="D37" i="8"/>
  <c r="D27" i="8"/>
  <c r="D25" i="8" s="1"/>
  <c r="D18" i="8"/>
  <c r="D8" i="8"/>
  <c r="D6" i="8" s="1"/>
  <c r="C1582" i="1" s="1"/>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E250" i="5" s="1"/>
  <c r="D251" i="5"/>
  <c r="F251" i="5" s="1"/>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88" i="5"/>
  <c r="D88" i="5"/>
  <c r="F88" i="5" s="1"/>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D164" i="4"/>
  <c r="F163" i="4"/>
  <c r="F162" i="4"/>
  <c r="F161" i="4"/>
  <c r="E160" i="4"/>
  <c r="E153" i="4" s="1"/>
  <c r="D149" i="1" s="1"/>
  <c r="D160" i="4"/>
  <c r="F159" i="4"/>
  <c r="F158" i="4"/>
  <c r="F157" i="4"/>
  <c r="F156" i="4"/>
  <c r="F155" i="4"/>
  <c r="E154" i="4"/>
  <c r="D154" i="4"/>
  <c r="F154"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1" i="4"/>
  <c r="F110" i="4"/>
  <c r="F109" i="4"/>
  <c r="F108" i="4"/>
  <c r="E107" i="4"/>
  <c r="E106" i="4" s="1"/>
  <c r="D102" i="1" s="1"/>
  <c r="H102" i="1"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G24" i="3"/>
  <c r="B24" i="3"/>
  <c r="G23" i="3"/>
  <c r="B23" i="3"/>
  <c r="I22" i="3"/>
  <c r="G22" i="3"/>
  <c r="B22" i="3"/>
  <c r="G20" i="3"/>
  <c r="B20" i="3"/>
  <c r="G19" i="3"/>
  <c r="B19" i="3"/>
  <c r="G18" i="3"/>
  <c r="B18" i="3"/>
  <c r="G17" i="3"/>
  <c r="B17" i="3"/>
  <c r="H10" i="3" a="1"/>
  <c r="H10" i="3" s="1"/>
  <c r="L3" i="9" s="1"/>
  <c r="H1685" i="1"/>
  <c r="C1685" i="1"/>
  <c r="G1685" i="1" s="1"/>
  <c r="G1684" i="1"/>
  <c r="C1684" i="1"/>
  <c r="H1684" i="1" s="1"/>
  <c r="C1683" i="1"/>
  <c r="G1683" i="1" s="1"/>
  <c r="C1682" i="1"/>
  <c r="H1682" i="1" s="1"/>
  <c r="C1681" i="1"/>
  <c r="G1681" i="1" s="1"/>
  <c r="C1680" i="1"/>
  <c r="H1680" i="1" s="1"/>
  <c r="C1679" i="1"/>
  <c r="G1679" i="1" s="1"/>
  <c r="G1678" i="1"/>
  <c r="C1678" i="1"/>
  <c r="H1678" i="1" s="1"/>
  <c r="C1677" i="1"/>
  <c r="G1677" i="1" s="1"/>
  <c r="G1676" i="1"/>
  <c r="C1676" i="1"/>
  <c r="H1676" i="1" s="1"/>
  <c r="C1675" i="1"/>
  <c r="G1675" i="1" s="1"/>
  <c r="G1674" i="1"/>
  <c r="C1674" i="1"/>
  <c r="H1674" i="1" s="1"/>
  <c r="C1673" i="1"/>
  <c r="G1673" i="1" s="1"/>
  <c r="G1672" i="1"/>
  <c r="C1672" i="1"/>
  <c r="H1672" i="1" s="1"/>
  <c r="C1671" i="1"/>
  <c r="G1671" i="1" s="1"/>
  <c r="G1670" i="1"/>
  <c r="C1670" i="1"/>
  <c r="H1670" i="1" s="1"/>
  <c r="C1669" i="1"/>
  <c r="G1669" i="1" s="1"/>
  <c r="G1668" i="1"/>
  <c r="C1668" i="1"/>
  <c r="H1668" i="1" s="1"/>
  <c r="C1667" i="1"/>
  <c r="G1667" i="1" s="1"/>
  <c r="G1666" i="1"/>
  <c r="C1666" i="1"/>
  <c r="H1666" i="1" s="1"/>
  <c r="C1665" i="1"/>
  <c r="G1665" i="1" s="1"/>
  <c r="G1664" i="1"/>
  <c r="C1664" i="1"/>
  <c r="H1664" i="1" s="1"/>
  <c r="C1663" i="1"/>
  <c r="G1663" i="1" s="1"/>
  <c r="G1662" i="1"/>
  <c r="C1662" i="1"/>
  <c r="H1662" i="1" s="1"/>
  <c r="C1661" i="1"/>
  <c r="G1661" i="1" s="1"/>
  <c r="G1660" i="1"/>
  <c r="C1660" i="1"/>
  <c r="H1660" i="1" s="1"/>
  <c r="C1659" i="1"/>
  <c r="G1659" i="1" s="1"/>
  <c r="G1658" i="1"/>
  <c r="C1658" i="1"/>
  <c r="H1658" i="1" s="1"/>
  <c r="C1657" i="1"/>
  <c r="G1657" i="1" s="1"/>
  <c r="G1656" i="1"/>
  <c r="C1656" i="1"/>
  <c r="H1656" i="1" s="1"/>
  <c r="C1655" i="1"/>
  <c r="G1655" i="1" s="1"/>
  <c r="G1654" i="1"/>
  <c r="C1654" i="1"/>
  <c r="H1654" i="1" s="1"/>
  <c r="C1653" i="1"/>
  <c r="G1653" i="1" s="1"/>
  <c r="G1652" i="1"/>
  <c r="C1652" i="1"/>
  <c r="H1652" i="1" s="1"/>
  <c r="C1651" i="1"/>
  <c r="G1651" i="1" s="1"/>
  <c r="G1650" i="1"/>
  <c r="C1650" i="1"/>
  <c r="H1650" i="1" s="1"/>
  <c r="C1649" i="1"/>
  <c r="G1649" i="1" s="1"/>
  <c r="G1648" i="1"/>
  <c r="C1648" i="1"/>
  <c r="H1648" i="1" s="1"/>
  <c r="C1647" i="1"/>
  <c r="G1647" i="1" s="1"/>
  <c r="G1646" i="1"/>
  <c r="C1646" i="1"/>
  <c r="H1646" i="1" s="1"/>
  <c r="C1645" i="1"/>
  <c r="G1645" i="1" s="1"/>
  <c r="G1644" i="1"/>
  <c r="C1644" i="1"/>
  <c r="H1644" i="1" s="1"/>
  <c r="C1643" i="1"/>
  <c r="G1643" i="1" s="1"/>
  <c r="G1642" i="1"/>
  <c r="C1642" i="1"/>
  <c r="H1642" i="1" s="1"/>
  <c r="C1641" i="1"/>
  <c r="G1641" i="1" s="1"/>
  <c r="G1640" i="1"/>
  <c r="C1640" i="1"/>
  <c r="H1640" i="1" s="1"/>
  <c r="C1639" i="1"/>
  <c r="G1639" i="1" s="1"/>
  <c r="G1638" i="1"/>
  <c r="C1638" i="1"/>
  <c r="H1638" i="1" s="1"/>
  <c r="C1637" i="1"/>
  <c r="G1637" i="1" s="1"/>
  <c r="G1636" i="1"/>
  <c r="C1636" i="1"/>
  <c r="H1636" i="1" s="1"/>
  <c r="C1635" i="1"/>
  <c r="G1635" i="1" s="1"/>
  <c r="G1634" i="1"/>
  <c r="C1634" i="1"/>
  <c r="H1634" i="1" s="1"/>
  <c r="C1633" i="1"/>
  <c r="G1633" i="1" s="1"/>
  <c r="G1632" i="1"/>
  <c r="C1632" i="1"/>
  <c r="H1632" i="1" s="1"/>
  <c r="C1631" i="1"/>
  <c r="G1631" i="1" s="1"/>
  <c r="G1630" i="1"/>
  <c r="C1630" i="1"/>
  <c r="H1630" i="1" s="1"/>
  <c r="C1629" i="1"/>
  <c r="G1629" i="1" s="1"/>
  <c r="G1628" i="1"/>
  <c r="C1628" i="1"/>
  <c r="H1628" i="1" s="1"/>
  <c r="C1627" i="1"/>
  <c r="G1627" i="1" s="1"/>
  <c r="G1626" i="1"/>
  <c r="C1626" i="1"/>
  <c r="H1626" i="1" s="1"/>
  <c r="C1625" i="1"/>
  <c r="G1625" i="1" s="1"/>
  <c r="G1624" i="1"/>
  <c r="C1624" i="1"/>
  <c r="H1624" i="1" s="1"/>
  <c r="C1623" i="1"/>
  <c r="G1623" i="1" s="1"/>
  <c r="G1622" i="1"/>
  <c r="C1622" i="1"/>
  <c r="H1622" i="1" s="1"/>
  <c r="C1621" i="1"/>
  <c r="G1621" i="1" s="1"/>
  <c r="C1619" i="1"/>
  <c r="G1619" i="1" s="1"/>
  <c r="G1618" i="1"/>
  <c r="C1618" i="1"/>
  <c r="H1618" i="1" s="1"/>
  <c r="H1617" i="1"/>
  <c r="C1617" i="1"/>
  <c r="G1617" i="1" s="1"/>
  <c r="G1616" i="1"/>
  <c r="C1616" i="1"/>
  <c r="H1616" i="1" s="1"/>
  <c r="H1615" i="1"/>
  <c r="C1615" i="1"/>
  <c r="G1615" i="1" s="1"/>
  <c r="G1614" i="1"/>
  <c r="C1614" i="1"/>
  <c r="H1614" i="1" s="1"/>
  <c r="H1613" i="1"/>
  <c r="C1613" i="1"/>
  <c r="G1613" i="1" s="1"/>
  <c r="C1612" i="1"/>
  <c r="H1612" i="1" s="1"/>
  <c r="C1611" i="1"/>
  <c r="G1611" i="1" s="1"/>
  <c r="G1610" i="1"/>
  <c r="C1610" i="1"/>
  <c r="H1610" i="1" s="1"/>
  <c r="H1609" i="1"/>
  <c r="C1609" i="1"/>
  <c r="G1609" i="1" s="1"/>
  <c r="G1608" i="1"/>
  <c r="C1608" i="1"/>
  <c r="H1608" i="1" s="1"/>
  <c r="H1607" i="1"/>
  <c r="C1607" i="1"/>
  <c r="G1607" i="1" s="1"/>
  <c r="G1606" i="1"/>
  <c r="C1606" i="1"/>
  <c r="H1606" i="1" s="1"/>
  <c r="C1605" i="1"/>
  <c r="G1605" i="1" s="1"/>
  <c r="C1604" i="1"/>
  <c r="H1604" i="1" s="1"/>
  <c r="C1603" i="1"/>
  <c r="G1603" i="1" s="1"/>
  <c r="C1602" i="1"/>
  <c r="H1602" i="1" s="1"/>
  <c r="C1601" i="1"/>
  <c r="G1601" i="1" s="1"/>
  <c r="C1600" i="1"/>
  <c r="H1600" i="1" s="1"/>
  <c r="H1599" i="1"/>
  <c r="C1599" i="1"/>
  <c r="G1599" i="1" s="1"/>
  <c r="G1598" i="1"/>
  <c r="C1598" i="1"/>
  <c r="H1598" i="1" s="1"/>
  <c r="H1597" i="1"/>
  <c r="C1597" i="1"/>
  <c r="G1597" i="1" s="1"/>
  <c r="G1596" i="1"/>
  <c r="C1596" i="1"/>
  <c r="H1596" i="1" s="1"/>
  <c r="H1595" i="1"/>
  <c r="C1595" i="1"/>
  <c r="G1595" i="1" s="1"/>
  <c r="G1594" i="1"/>
  <c r="C1594" i="1"/>
  <c r="H1594" i="1" s="1"/>
  <c r="C1593" i="1"/>
  <c r="G1593" i="1" s="1"/>
  <c r="C1592" i="1"/>
  <c r="H1592" i="1" s="1"/>
  <c r="H1591" i="1"/>
  <c r="C1591" i="1"/>
  <c r="G1591" i="1" s="1"/>
  <c r="G1590" i="1"/>
  <c r="C1590" i="1"/>
  <c r="H1590" i="1" s="1"/>
  <c r="H1589" i="1"/>
  <c r="C1589" i="1"/>
  <c r="G1589" i="1" s="1"/>
  <c r="G1588" i="1"/>
  <c r="C1588" i="1"/>
  <c r="H1588" i="1" s="1"/>
  <c r="H1587" i="1"/>
  <c r="C1587" i="1"/>
  <c r="G1587" i="1" s="1"/>
  <c r="C1586" i="1"/>
  <c r="H1586" i="1" s="1"/>
  <c r="C1585" i="1"/>
  <c r="G1585" i="1" s="1"/>
  <c r="C1584" i="1"/>
  <c r="H1584" i="1" s="1"/>
  <c r="C1583" i="1"/>
  <c r="G1583" i="1" s="1"/>
  <c r="H1581" i="1"/>
  <c r="C1581" i="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H1546" i="1"/>
  <c r="D1546" i="1"/>
  <c r="C1546" i="1"/>
  <c r="J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H1540" i="1"/>
  <c r="D1540" i="1"/>
  <c r="J1540" i="1" s="1"/>
  <c r="C1540" i="1"/>
  <c r="G1540" i="1" s="1"/>
  <c r="I1540" i="1" s="1"/>
  <c r="D1539" i="1"/>
  <c r="H1539" i="1" s="1"/>
  <c r="C1539" i="1"/>
  <c r="H1538" i="1"/>
  <c r="D1538" i="1"/>
  <c r="C1538" i="1"/>
  <c r="G1538" i="1" s="1"/>
  <c r="D1537" i="1"/>
  <c r="H1537" i="1" s="1"/>
  <c r="C1537" i="1"/>
  <c r="D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H1510" i="1"/>
  <c r="D1510" i="1"/>
  <c r="C1510" i="1"/>
  <c r="G1510"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D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C1462" i="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3" i="1"/>
  <c r="D1153" i="1"/>
  <c r="C1153" i="1"/>
  <c r="G1153" i="1" s="1"/>
  <c r="D1152" i="1"/>
  <c r="H1152" i="1" s="1"/>
  <c r="C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D1124" i="1"/>
  <c r="H1124"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H676" i="1"/>
  <c r="D676" i="1"/>
  <c r="C676" i="1"/>
  <c r="G676" i="1" s="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D648" i="1"/>
  <c r="H648" i="1" s="1"/>
  <c r="C648" i="1"/>
  <c r="D647" i="1"/>
  <c r="H647" i="1" s="1"/>
  <c r="C647" i="1"/>
  <c r="D646" i="1"/>
  <c r="H646" i="1" s="1"/>
  <c r="C646" i="1"/>
  <c r="D645" i="1"/>
  <c r="H645" i="1" s="1"/>
  <c r="C645" i="1"/>
  <c r="C642" i="1"/>
  <c r="D641" i="1"/>
  <c r="H641" i="1" s="1"/>
  <c r="C641" i="1"/>
  <c r="H636" i="1"/>
  <c r="D636" i="1"/>
  <c r="C636" i="1"/>
  <c r="G636" i="1" s="1"/>
  <c r="D635" i="1"/>
  <c r="H635" i="1" s="1"/>
  <c r="C635"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3" i="1"/>
  <c r="H623" i="1" s="1"/>
  <c r="C623"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D578" i="1"/>
  <c r="H577" i="1"/>
  <c r="D577" i="1"/>
  <c r="C577" i="1"/>
  <c r="G577" i="1" s="1"/>
  <c r="D576" i="1"/>
  <c r="H576" i="1" s="1"/>
  <c r="C576" i="1"/>
  <c r="H575" i="1"/>
  <c r="D575" i="1"/>
  <c r="C575" i="1"/>
  <c r="G575" i="1" s="1"/>
  <c r="D574" i="1"/>
  <c r="H574" i="1" s="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H565" i="1"/>
  <c r="D565" i="1"/>
  <c r="C565" i="1"/>
  <c r="G565" i="1" s="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D530" i="1"/>
  <c r="D528" i="1"/>
  <c r="H528" i="1" s="1"/>
  <c r="C528" i="1"/>
  <c r="H527" i="1"/>
  <c r="D527" i="1"/>
  <c r="C527" i="1"/>
  <c r="G527" i="1" s="1"/>
  <c r="D526" i="1"/>
  <c r="H526" i="1" s="1"/>
  <c r="C526" i="1"/>
  <c r="H525" i="1"/>
  <c r="D525" i="1"/>
  <c r="C525" i="1"/>
  <c r="G525" i="1" s="1"/>
  <c r="D524" i="1"/>
  <c r="H524" i="1" s="1"/>
  <c r="C524" i="1"/>
  <c r="H523" i="1"/>
  <c r="D523" i="1"/>
  <c r="C523" i="1"/>
  <c r="G523" i="1" s="1"/>
  <c r="D522" i="1"/>
  <c r="H522" i="1" s="1"/>
  <c r="C522" i="1"/>
  <c r="H521" i="1"/>
  <c r="D521" i="1"/>
  <c r="C521" i="1"/>
  <c r="G521" i="1" s="1"/>
  <c r="D520" i="1"/>
  <c r="H520" i="1" s="1"/>
  <c r="C520" i="1"/>
  <c r="H519" i="1"/>
  <c r="D519" i="1"/>
  <c r="C519" i="1"/>
  <c r="G519" i="1" s="1"/>
  <c r="D518" i="1"/>
  <c r="H518" i="1" s="1"/>
  <c r="C518" i="1"/>
  <c r="H517" i="1"/>
  <c r="D517" i="1"/>
  <c r="C517" i="1"/>
  <c r="G517" i="1" s="1"/>
  <c r="D516" i="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C497" i="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3" i="1"/>
  <c r="H423" i="1" s="1"/>
  <c r="C423" i="1"/>
  <c r="D422" i="1"/>
  <c r="H422" i="1" s="1"/>
  <c r="C422" i="1"/>
  <c r="G422" i="1" s="1"/>
  <c r="D421" i="1"/>
  <c r="H421" i="1" s="1"/>
  <c r="C421" i="1"/>
  <c r="D416" i="1"/>
  <c r="H416" i="1" s="1"/>
  <c r="C416" i="1"/>
  <c r="D415" i="1"/>
  <c r="H415" i="1" s="1"/>
  <c r="C415" i="1"/>
  <c r="D414" i="1"/>
  <c r="H414" i="1" s="1"/>
  <c r="C414" i="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D388" i="1"/>
  <c r="H388" i="1" s="1"/>
  <c r="C388" i="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D374" i="1"/>
  <c r="H374" i="1" s="1"/>
  <c r="C374" i="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D354" i="1"/>
  <c r="H354" i="1" s="1"/>
  <c r="C354" i="1"/>
  <c r="G354" i="1" s="1"/>
  <c r="D353" i="1"/>
  <c r="H353" i="1" s="1"/>
  <c r="C353" i="1"/>
  <c r="G353" i="1" s="1"/>
  <c r="D352" i="1"/>
  <c r="H352" i="1" s="1"/>
  <c r="C352" i="1"/>
  <c r="G352" i="1" s="1"/>
  <c r="D351" i="1"/>
  <c r="H351" i="1" s="1"/>
  <c r="C351" i="1"/>
  <c r="G351" i="1" s="1"/>
  <c r="D350" i="1"/>
  <c r="H350" i="1" s="1"/>
  <c r="C350" i="1"/>
  <c r="G350" i="1" s="1"/>
  <c r="D349" i="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D302" i="1"/>
  <c r="H302" i="1" s="1"/>
  <c r="C302" i="1"/>
  <c r="G302" i="1" s="1"/>
  <c r="D301" i="1"/>
  <c r="H301" i="1" s="1"/>
  <c r="C301" i="1"/>
  <c r="D300" i="1"/>
  <c r="H300" i="1" s="1"/>
  <c r="C300" i="1"/>
  <c r="G300" i="1" s="1"/>
  <c r="H299" i="1"/>
  <c r="D299" i="1"/>
  <c r="C299" i="1"/>
  <c r="G299" i="1" s="1"/>
  <c r="D298" i="1"/>
  <c r="H298" i="1" s="1"/>
  <c r="C298" i="1"/>
  <c r="G298" i="1" s="1"/>
  <c r="D294" i="1"/>
  <c r="H294" i="1" s="1"/>
  <c r="C294" i="1"/>
  <c r="G294" i="1" s="1"/>
  <c r="D293" i="1"/>
  <c r="H293" i="1" s="1"/>
  <c r="C293" i="1"/>
  <c r="G293" i="1" s="1"/>
  <c r="D292" i="1"/>
  <c r="H292" i="1" s="1"/>
  <c r="C292" i="1"/>
  <c r="G292" i="1" s="1"/>
  <c r="H291" i="1"/>
  <c r="D291" i="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H275" i="1"/>
  <c r="D275" i="1"/>
  <c r="C275" i="1"/>
  <c r="G275" i="1" s="1"/>
  <c r="D274" i="1"/>
  <c r="H274" i="1" s="1"/>
  <c r="C274" i="1"/>
  <c r="G274" i="1" s="1"/>
  <c r="D273" i="1"/>
  <c r="H273" i="1" s="1"/>
  <c r="C273" i="1"/>
  <c r="G273" i="1" s="1"/>
  <c r="D272" i="1"/>
  <c r="H272" i="1" s="1"/>
  <c r="C272" i="1"/>
  <c r="D271" i="1"/>
  <c r="H271" i="1" s="1"/>
  <c r="C271" i="1"/>
  <c r="G271" i="1" s="1"/>
  <c r="D270" i="1"/>
  <c r="H270" i="1" s="1"/>
  <c r="C270" i="1"/>
  <c r="D269" i="1"/>
  <c r="D268" i="1"/>
  <c r="H268" i="1" s="1"/>
  <c r="C268" i="1"/>
  <c r="G268" i="1" s="1"/>
  <c r="H267" i="1"/>
  <c r="D267" i="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H261" i="1"/>
  <c r="D261" i="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H255" i="1"/>
  <c r="D255" i="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H247" i="1"/>
  <c r="D247" i="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H239" i="1"/>
  <c r="D239" i="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D216" i="1"/>
  <c r="H216" i="1" s="1"/>
  <c r="C216" i="1"/>
  <c r="G216" i="1" s="1"/>
  <c r="H215" i="1"/>
  <c r="D215" i="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H206" i="1"/>
  <c r="D206" i="1"/>
  <c r="C206" i="1"/>
  <c r="G206" i="1" s="1"/>
  <c r="D205" i="1"/>
  <c r="H205" i="1" s="1"/>
  <c r="C205" i="1"/>
  <c r="G205" i="1" s="1"/>
  <c r="D204" i="1"/>
  <c r="H204" i="1" s="1"/>
  <c r="C204" i="1"/>
  <c r="G204" i="1" s="1"/>
  <c r="D203" i="1"/>
  <c r="H203" i="1" s="1"/>
  <c r="C203" i="1"/>
  <c r="G203" i="1" s="1"/>
  <c r="H202" i="1"/>
  <c r="D202" i="1"/>
  <c r="C202" i="1"/>
  <c r="G202" i="1" s="1"/>
  <c r="D201" i="1"/>
  <c r="H201" i="1" s="1"/>
  <c r="C201" i="1"/>
  <c r="G201" i="1" s="1"/>
  <c r="D200" i="1"/>
  <c r="H200" i="1" s="1"/>
  <c r="C200" i="1"/>
  <c r="G200" i="1" s="1"/>
  <c r="D199" i="1"/>
  <c r="H199" i="1" s="1"/>
  <c r="C199" i="1"/>
  <c r="G199" i="1" s="1"/>
  <c r="D198" i="1"/>
  <c r="H198" i="1" s="1"/>
  <c r="C198" i="1"/>
  <c r="G198" i="1" s="1"/>
  <c r="D197" i="1"/>
  <c r="H197" i="1" s="1"/>
  <c r="C197" i="1"/>
  <c r="H196" i="1"/>
  <c r="D196" i="1"/>
  <c r="C196" i="1"/>
  <c r="G196" i="1" s="1"/>
  <c r="D195" i="1"/>
  <c r="H195" i="1" s="1"/>
  <c r="C195" i="1"/>
  <c r="G195" i="1" s="1"/>
  <c r="D194" i="1"/>
  <c r="H194" i="1" s="1"/>
  <c r="C194" i="1"/>
  <c r="G194" i="1" s="1"/>
  <c r="D193" i="1"/>
  <c r="H193" i="1" s="1"/>
  <c r="C193" i="1"/>
  <c r="D192" i="1"/>
  <c r="H192" i="1" s="1"/>
  <c r="C192" i="1"/>
  <c r="G192" i="1" s="1"/>
  <c r="D191" i="1"/>
  <c r="H191" i="1" s="1"/>
  <c r="C191" i="1"/>
  <c r="G191" i="1" s="1"/>
  <c r="D190" i="1"/>
  <c r="H190" i="1" s="1"/>
  <c r="C190" i="1"/>
  <c r="D189" i="1"/>
  <c r="H189" i="1" s="1"/>
  <c r="C189" i="1"/>
  <c r="G189" i="1" s="1"/>
  <c r="D188" i="1"/>
  <c r="H188" i="1" s="1"/>
  <c r="C188" i="1"/>
  <c r="G188" i="1" s="1"/>
  <c r="H187" i="1"/>
  <c r="D187" i="1"/>
  <c r="C187" i="1"/>
  <c r="G187" i="1" s="1"/>
  <c r="D186" i="1"/>
  <c r="H186" i="1" s="1"/>
  <c r="C186" i="1"/>
  <c r="G186" i="1" s="1"/>
  <c r="D185" i="1"/>
  <c r="H185" i="1" s="1"/>
  <c r="C185" i="1"/>
  <c r="G185" i="1" s="1"/>
  <c r="D184" i="1"/>
  <c r="H184" i="1" s="1"/>
  <c r="C184" i="1"/>
  <c r="G184" i="1" s="1"/>
  <c r="D183" i="1"/>
  <c r="H183" i="1" s="1"/>
  <c r="C183" i="1"/>
  <c r="G183" i="1" s="1"/>
  <c r="D182" i="1"/>
  <c r="H182" i="1" s="1"/>
  <c r="C182" i="1"/>
  <c r="D181" i="1"/>
  <c r="H181" i="1" s="1"/>
  <c r="C181" i="1"/>
  <c r="G181" i="1" s="1"/>
  <c r="D180" i="1"/>
  <c r="H180" i="1" s="1"/>
  <c r="C180" i="1"/>
  <c r="H179" i="1"/>
  <c r="D179" i="1"/>
  <c r="C179" i="1"/>
  <c r="G179" i="1" s="1"/>
  <c r="D178" i="1"/>
  <c r="H178" i="1" s="1"/>
  <c r="C178" i="1"/>
  <c r="D177" i="1"/>
  <c r="H177" i="1" s="1"/>
  <c r="C177" i="1"/>
  <c r="G177" i="1" s="1"/>
  <c r="D176" i="1"/>
  <c r="H176" i="1" s="1"/>
  <c r="C176" i="1"/>
  <c r="D175" i="1"/>
  <c r="H175" i="1" s="1"/>
  <c r="C175" i="1"/>
  <c r="D174" i="1"/>
  <c r="H174" i="1" s="1"/>
  <c r="C174" i="1"/>
  <c r="D173" i="1"/>
  <c r="H173" i="1" s="1"/>
  <c r="C173" i="1"/>
  <c r="G173" i="1" s="1"/>
  <c r="D172" i="1"/>
  <c r="H172" i="1" s="1"/>
  <c r="C172" i="1"/>
  <c r="G172" i="1" s="1"/>
  <c r="D171" i="1"/>
  <c r="H171" i="1" s="1"/>
  <c r="C171" i="1"/>
  <c r="G171" i="1" s="1"/>
  <c r="D170" i="1"/>
  <c r="H170" i="1" s="1"/>
  <c r="C170" i="1"/>
  <c r="D169" i="1"/>
  <c r="H169" i="1" s="1"/>
  <c r="C169" i="1"/>
  <c r="D168" i="1"/>
  <c r="H168" i="1" s="1"/>
  <c r="C168" i="1"/>
  <c r="D167" i="1"/>
  <c r="H167" i="1" s="1"/>
  <c r="C167" i="1"/>
  <c r="C166" i="1"/>
  <c r="D165" i="1"/>
  <c r="H165" i="1" s="1"/>
  <c r="C165" i="1"/>
  <c r="G165" i="1" s="1"/>
  <c r="D164" i="1"/>
  <c r="H164" i="1" s="1"/>
  <c r="C164" i="1"/>
  <c r="G164" i="1" s="1"/>
  <c r="D163" i="1"/>
  <c r="H163" i="1" s="1"/>
  <c r="C163" i="1"/>
  <c r="G163" i="1" s="1"/>
  <c r="D162" i="1"/>
  <c r="H162" i="1" s="1"/>
  <c r="C162" i="1"/>
  <c r="D161" i="1"/>
  <c r="H161" i="1" s="1"/>
  <c r="C161" i="1"/>
  <c r="C160" i="1"/>
  <c r="H159" i="1"/>
  <c r="D159" i="1"/>
  <c r="C159" i="1"/>
  <c r="G159" i="1" s="1"/>
  <c r="D158" i="1"/>
  <c r="H158" i="1" s="1"/>
  <c r="C158" i="1"/>
  <c r="D157" i="1"/>
  <c r="H157" i="1" s="1"/>
  <c r="C157" i="1"/>
  <c r="G157" i="1" s="1"/>
  <c r="D156" i="1"/>
  <c r="H156" i="1" s="1"/>
  <c r="C156" i="1"/>
  <c r="D155" i="1"/>
  <c r="H155" i="1" s="1"/>
  <c r="C155" i="1"/>
  <c r="G155" i="1" s="1"/>
  <c r="D154" i="1"/>
  <c r="H154" i="1" s="1"/>
  <c r="C154" i="1"/>
  <c r="G154" i="1" s="1"/>
  <c r="D153" i="1"/>
  <c r="H153" i="1" s="1"/>
  <c r="C153" i="1"/>
  <c r="G153" i="1" s="1"/>
  <c r="D152" i="1"/>
  <c r="H152" i="1" s="1"/>
  <c r="C152" i="1"/>
  <c r="G152" i="1" s="1"/>
  <c r="D151" i="1"/>
  <c r="H151" i="1" s="1"/>
  <c r="C151" i="1"/>
  <c r="D150" i="1"/>
  <c r="H150" i="1" s="1"/>
  <c r="C150" i="1"/>
  <c r="D147" i="1"/>
  <c r="H147" i="1" s="1"/>
  <c r="C147" i="1"/>
  <c r="G147" i="1" s="1"/>
  <c r="D146" i="1"/>
  <c r="H146" i="1" s="1"/>
  <c r="C146" i="1"/>
  <c r="G146" i="1" s="1"/>
  <c r="H145" i="1"/>
  <c r="D145" i="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H135" i="1" s="1"/>
  <c r="C135" i="1"/>
  <c r="G135" i="1" s="1"/>
  <c r="D134" i="1"/>
  <c r="H134" i="1" s="1"/>
  <c r="C134" i="1"/>
  <c r="G134" i="1" s="1"/>
  <c r="D133" i="1"/>
  <c r="H133" i="1" s="1"/>
  <c r="C133" i="1"/>
  <c r="D132" i="1"/>
  <c r="H132" i="1" s="1"/>
  <c r="C132" i="1"/>
  <c r="D131" i="1"/>
  <c r="H131" i="1" s="1"/>
  <c r="C131" i="1"/>
  <c r="D130" i="1"/>
  <c r="H130" i="1" s="1"/>
  <c r="C130" i="1"/>
  <c r="D129" i="1"/>
  <c r="H129" i="1" s="1"/>
  <c r="C129" i="1"/>
  <c r="G129" i="1" s="1"/>
  <c r="D128" i="1"/>
  <c r="H128" i="1" s="1"/>
  <c r="C128" i="1"/>
  <c r="G128" i="1" s="1"/>
  <c r="H127" i="1"/>
  <c r="D127" i="1"/>
  <c r="C127" i="1"/>
  <c r="G127" i="1" s="1"/>
  <c r="D126" i="1"/>
  <c r="H126" i="1" s="1"/>
  <c r="C126" i="1"/>
  <c r="G126" i="1" s="1"/>
  <c r="D125" i="1"/>
  <c r="H125" i="1" s="1"/>
  <c r="C125" i="1"/>
  <c r="G125" i="1" s="1"/>
  <c r="D124" i="1"/>
  <c r="H124" i="1" s="1"/>
  <c r="C124" i="1"/>
  <c r="D123" i="1"/>
  <c r="H123" i="1" s="1"/>
  <c r="C123" i="1"/>
  <c r="G123" i="1" s="1"/>
  <c r="D122" i="1"/>
  <c r="H122" i="1" s="1"/>
  <c r="C122" i="1"/>
  <c r="D121" i="1"/>
  <c r="D120" i="1"/>
  <c r="H120" i="1" s="1"/>
  <c r="C120" i="1"/>
  <c r="G120" i="1" s="1"/>
  <c r="D119" i="1"/>
  <c r="H119" i="1" s="1"/>
  <c r="C119" i="1"/>
  <c r="G119" i="1" s="1"/>
  <c r="D118" i="1"/>
  <c r="H118" i="1" s="1"/>
  <c r="C118" i="1"/>
  <c r="G118" i="1" s="1"/>
  <c r="H117" i="1"/>
  <c r="D117" i="1"/>
  <c r="C117" i="1"/>
  <c r="G117" i="1" s="1"/>
  <c r="D116" i="1"/>
  <c r="H116" i="1" s="1"/>
  <c r="C116" i="1"/>
  <c r="G116" i="1" s="1"/>
  <c r="D115" i="1"/>
  <c r="H115" i="1" s="1"/>
  <c r="C115" i="1"/>
  <c r="G115" i="1" s="1"/>
  <c r="D114" i="1"/>
  <c r="H114" i="1" s="1"/>
  <c r="C114" i="1"/>
  <c r="G114" i="1" s="1"/>
  <c r="D113" i="1"/>
  <c r="H113" i="1" s="1"/>
  <c r="C113" i="1"/>
  <c r="G113" i="1" s="1"/>
  <c r="H112" i="1"/>
  <c r="D112" i="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H104" i="1"/>
  <c r="D104" i="1"/>
  <c r="C104" i="1"/>
  <c r="G104" i="1" s="1"/>
  <c r="D103" i="1"/>
  <c r="H103" i="1" s="1"/>
  <c r="C103" i="1"/>
  <c r="G103" i="1" s="1"/>
  <c r="C102" i="1"/>
  <c r="D101" i="1"/>
  <c r="H101" i="1" s="1"/>
  <c r="C101" i="1"/>
  <c r="G101" i="1" s="1"/>
  <c r="D100" i="1"/>
  <c r="H100" i="1" s="1"/>
  <c r="C100" i="1"/>
  <c r="G100" i="1" s="1"/>
  <c r="D99" i="1"/>
  <c r="H99" i="1" s="1"/>
  <c r="C99" i="1"/>
  <c r="G99" i="1" s="1"/>
  <c r="H98" i="1"/>
  <c r="D98" i="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H90" i="1"/>
  <c r="D90" i="1"/>
  <c r="C90" i="1"/>
  <c r="G90" i="1" s="1"/>
  <c r="D89" i="1"/>
  <c r="H89" i="1" s="1"/>
  <c r="C89" i="1"/>
  <c r="G89" i="1" s="1"/>
  <c r="D88" i="1"/>
  <c r="H88" i="1" s="1"/>
  <c r="C88" i="1"/>
  <c r="G88" i="1" s="1"/>
  <c r="D87" i="1"/>
  <c r="H87" i="1" s="1"/>
  <c r="C87" i="1"/>
  <c r="G87" i="1" s="1"/>
  <c r="D86" i="1"/>
  <c r="H86" i="1" s="1"/>
  <c r="C86" i="1"/>
  <c r="G86" i="1" s="1"/>
  <c r="H85" i="1"/>
  <c r="D85" i="1"/>
  <c r="C85" i="1"/>
  <c r="G85" i="1" s="1"/>
  <c r="D84" i="1"/>
  <c r="H84" i="1" s="1"/>
  <c r="C84" i="1"/>
  <c r="G84" i="1" s="1"/>
  <c r="D83" i="1"/>
  <c r="H83" i="1" s="1"/>
  <c r="C83" i="1"/>
  <c r="G83" i="1" s="1"/>
  <c r="D82" i="1"/>
  <c r="H82" i="1" s="1"/>
  <c r="C82" i="1"/>
  <c r="G82" i="1" s="1"/>
  <c r="H81" i="1"/>
  <c r="D81" i="1"/>
  <c r="C81" i="1"/>
  <c r="G81" i="1" s="1"/>
  <c r="D80" i="1"/>
  <c r="H80" i="1" s="1"/>
  <c r="C80" i="1"/>
  <c r="G80" i="1" s="1"/>
  <c r="D79" i="1"/>
  <c r="H79" i="1" s="1"/>
  <c r="C79" i="1"/>
  <c r="G79" i="1" s="1"/>
  <c r="D78" i="1"/>
  <c r="H78" i="1" s="1"/>
  <c r="C78" i="1"/>
  <c r="G78" i="1" s="1"/>
  <c r="D77" i="1"/>
  <c r="H77" i="1" s="1"/>
  <c r="C77" i="1"/>
  <c r="G77" i="1" s="1"/>
  <c r="H76" i="1"/>
  <c r="D76" i="1"/>
  <c r="C76" i="1"/>
  <c r="G76" i="1" s="1"/>
  <c r="D75" i="1"/>
  <c r="H75" i="1" s="1"/>
  <c r="C75" i="1"/>
  <c r="G75" i="1" s="1"/>
  <c r="D74" i="1"/>
  <c r="H74" i="1" s="1"/>
  <c r="C74" i="1"/>
  <c r="G74" i="1" s="1"/>
  <c r="D73" i="1"/>
  <c r="H73" i="1" s="1"/>
  <c r="C73" i="1"/>
  <c r="G73" i="1" s="1"/>
  <c r="D72" i="1"/>
  <c r="H72" i="1" s="1"/>
  <c r="C72" i="1"/>
  <c r="G72" i="1" s="1"/>
  <c r="H71" i="1"/>
  <c r="D71" i="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H64" i="1"/>
  <c r="D64" i="1"/>
  <c r="C64" i="1"/>
  <c r="G64" i="1" s="1"/>
  <c r="D63" i="1"/>
  <c r="H63" i="1" s="1"/>
  <c r="C63" i="1"/>
  <c r="G63" i="1" s="1"/>
  <c r="D62" i="1"/>
  <c r="H62" i="1" s="1"/>
  <c r="C62" i="1"/>
  <c r="G62" i="1" s="1"/>
  <c r="D61" i="1"/>
  <c r="H61" i="1" s="1"/>
  <c r="C61" i="1"/>
  <c r="G61" i="1" s="1"/>
  <c r="H60" i="1"/>
  <c r="D60" i="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H45" i="1" s="1"/>
  <c r="C45" i="1"/>
  <c r="H44" i="1"/>
  <c r="D44" i="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H36" i="1"/>
  <c r="D36" i="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H29" i="1"/>
  <c r="D29" i="1"/>
  <c r="C29" i="1"/>
  <c r="G29" i="1" s="1"/>
  <c r="D28" i="1"/>
  <c r="H28" i="1" s="1"/>
  <c r="C28" i="1"/>
  <c r="G28" i="1" s="1"/>
  <c r="D27" i="1"/>
  <c r="H27" i="1" s="1"/>
  <c r="C27" i="1"/>
  <c r="G27" i="1" s="1"/>
  <c r="D26" i="1"/>
  <c r="H26" i="1" s="1"/>
  <c r="C26" i="1"/>
  <c r="G26" i="1" s="1"/>
  <c r="D25" i="1"/>
  <c r="H25" i="1" s="1"/>
  <c r="C25" i="1"/>
  <c r="G25" i="1" s="1"/>
  <c r="H24" i="1"/>
  <c r="D24" i="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H10" i="1"/>
  <c r="D10" i="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328" i="9" l="1"/>
  <c r="B328" i="9" s="1"/>
  <c r="G648" i="1"/>
  <c r="G646" i="1"/>
  <c r="E36" i="9"/>
  <c r="B36" i="9" s="1"/>
  <c r="E323" i="9"/>
  <c r="B323" i="9" s="1"/>
  <c r="E31" i="9"/>
  <c r="B31" i="9" s="1"/>
  <c r="E37" i="9"/>
  <c r="B37" i="9" s="1"/>
  <c r="E311" i="9"/>
  <c r="B311" i="9" s="1"/>
  <c r="E321" i="9"/>
  <c r="B321" i="9" s="1"/>
  <c r="E326" i="9"/>
  <c r="B326" i="9" s="1"/>
  <c r="E310" i="9"/>
  <c r="B310" i="9" s="1"/>
  <c r="G1682" i="1"/>
  <c r="G1680" i="1"/>
  <c r="G1602" i="1"/>
  <c r="H1619" i="1"/>
  <c r="G1612" i="1"/>
  <c r="H1611" i="1"/>
  <c r="H1605" i="1"/>
  <c r="H1601" i="1"/>
  <c r="H1603" i="1"/>
  <c r="G1604" i="1"/>
  <c r="H1583" i="1"/>
  <c r="G1600" i="1"/>
  <c r="H1593" i="1"/>
  <c r="G1592" i="1"/>
  <c r="G1586" i="1"/>
  <c r="H1582" i="1"/>
  <c r="G1582" i="1"/>
  <c r="G1584" i="1"/>
  <c r="H1585" i="1"/>
  <c r="F236" i="9"/>
  <c r="B236" i="9" s="1"/>
  <c r="E307" i="9"/>
  <c r="B307" i="9" s="1"/>
  <c r="E319" i="9"/>
  <c r="B319" i="9" s="1"/>
  <c r="E325" i="9"/>
  <c r="B325" i="9" s="1"/>
  <c r="G416" i="1"/>
  <c r="G415" i="1"/>
  <c r="G414" i="1"/>
  <c r="G388" i="1"/>
  <c r="G389" i="1"/>
  <c r="G381" i="1"/>
  <c r="G368" i="1"/>
  <c r="G374" i="1"/>
  <c r="G375" i="1"/>
  <c r="E417" i="4"/>
  <c r="D412" i="1" s="1"/>
  <c r="G301" i="1"/>
  <c r="G423" i="1"/>
  <c r="F428" i="4"/>
  <c r="G421" i="1"/>
  <c r="E648" i="4"/>
  <c r="D642" i="1" s="1"/>
  <c r="H642" i="1" s="1"/>
  <c r="G270" i="1"/>
  <c r="G272" i="1"/>
  <c r="F274" i="4"/>
  <c r="G197" i="1"/>
  <c r="F194" i="4"/>
  <c r="G190" i="1"/>
  <c r="G193" i="1"/>
  <c r="G182" i="1"/>
  <c r="F239" i="9"/>
  <c r="B239" i="9"/>
  <c r="G180" i="1"/>
  <c r="G178" i="1"/>
  <c r="G176" i="1"/>
  <c r="E164" i="4"/>
  <c r="D160" i="1" s="1"/>
  <c r="H160" i="1" s="1"/>
  <c r="F178" i="4"/>
  <c r="G174" i="1"/>
  <c r="G175" i="1"/>
  <c r="G170" i="1"/>
  <c r="G169" i="1"/>
  <c r="G168" i="1"/>
  <c r="F170" i="4"/>
  <c r="G166" i="1"/>
  <c r="G167" i="1"/>
  <c r="F165" i="4"/>
  <c r="G161" i="1"/>
  <c r="G162" i="1"/>
  <c r="G156" i="1"/>
  <c r="G158" i="1"/>
  <c r="F160" i="4"/>
  <c r="F237" i="9"/>
  <c r="B237" i="9" s="1"/>
  <c r="G150" i="1"/>
  <c r="G151" i="1"/>
  <c r="F135" i="4"/>
  <c r="G133" i="1"/>
  <c r="G130" i="1"/>
  <c r="G131" i="1"/>
  <c r="G132" i="1"/>
  <c r="G122" i="1"/>
  <c r="G124" i="1"/>
  <c r="F126" i="4"/>
  <c r="G102" i="1"/>
  <c r="G108" i="1"/>
  <c r="F112" i="4"/>
  <c r="G45" i="1"/>
  <c r="E6" i="4"/>
  <c r="D2" i="1" s="1"/>
  <c r="G497" i="1"/>
  <c r="H497" i="1"/>
  <c r="G499" i="1"/>
  <c r="G501" i="1"/>
  <c r="G503" i="1"/>
  <c r="G505" i="1"/>
  <c r="G507" i="1"/>
  <c r="G509" i="1"/>
  <c r="G511" i="1"/>
  <c r="G513" i="1"/>
  <c r="G515"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1057" i="1"/>
  <c r="G1059" i="1"/>
  <c r="G1061" i="1"/>
  <c r="G1063" i="1"/>
  <c r="G1065" i="1"/>
  <c r="G1067" i="1"/>
  <c r="G1069" i="1"/>
  <c r="G1071" i="1"/>
  <c r="G1073"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2" i="1"/>
  <c r="G1154" i="1"/>
  <c r="G1156" i="1"/>
  <c r="G1158" i="1"/>
  <c r="G1160" i="1"/>
  <c r="G1162" i="1"/>
  <c r="G1164" i="1"/>
  <c r="G1555" i="1"/>
  <c r="J1563" i="1"/>
  <c r="H1563" i="1"/>
  <c r="G1563" i="1"/>
  <c r="I1563" i="1" s="1"/>
  <c r="J1564" i="1"/>
  <c r="H1564" i="1"/>
  <c r="G1564" i="1"/>
  <c r="J1565" i="1"/>
  <c r="H1565" i="1"/>
  <c r="G1565" i="1"/>
  <c r="I1565" i="1" s="1"/>
  <c r="J1566" i="1"/>
  <c r="H1566" i="1"/>
  <c r="G1566" i="1"/>
  <c r="J1567" i="1"/>
  <c r="H1567" i="1"/>
  <c r="G1567" i="1"/>
  <c r="I1567" i="1" s="1"/>
  <c r="J1568" i="1"/>
  <c r="H1568" i="1"/>
  <c r="G1568" i="1"/>
  <c r="J1569" i="1"/>
  <c r="H1569" i="1"/>
  <c r="G1569" i="1"/>
  <c r="I1569" i="1" s="1"/>
  <c r="G1570" i="1"/>
  <c r="J1572" i="1"/>
  <c r="H1572" i="1"/>
  <c r="G1572" i="1"/>
  <c r="I1572" i="1" s="1"/>
  <c r="J1573" i="1"/>
  <c r="H1573" i="1"/>
  <c r="G1573" i="1"/>
  <c r="J1574" i="1"/>
  <c r="H1574" i="1"/>
  <c r="G1574" i="1"/>
  <c r="I1574" i="1" s="1"/>
  <c r="J1575" i="1"/>
  <c r="H1575" i="1"/>
  <c r="G1575" i="1"/>
  <c r="G1576" i="1"/>
  <c r="E418" i="4"/>
  <c r="D413" i="1" s="1"/>
  <c r="G1400" i="1"/>
  <c r="G1462" i="1"/>
  <c r="H1462" i="1"/>
  <c r="G1464" i="1"/>
  <c r="G1466" i="1"/>
  <c r="G1468" i="1"/>
  <c r="G1470" i="1"/>
  <c r="G1472" i="1"/>
  <c r="G1474" i="1"/>
  <c r="G1476" i="1"/>
  <c r="G1478" i="1"/>
  <c r="G1480" i="1"/>
  <c r="G1482" i="1"/>
  <c r="G1485" i="1"/>
  <c r="G1487" i="1"/>
  <c r="G1489" i="1"/>
  <c r="G1491" i="1"/>
  <c r="G1493" i="1"/>
  <c r="G1495" i="1"/>
  <c r="G1497" i="1"/>
  <c r="G1499" i="1"/>
  <c r="G1501" i="1"/>
  <c r="G1503" i="1"/>
  <c r="G1505" i="1"/>
  <c r="G1507" i="1"/>
  <c r="G1509" i="1"/>
  <c r="G1511" i="1"/>
  <c r="G1513" i="1"/>
  <c r="G1515" i="1"/>
  <c r="G1517" i="1"/>
  <c r="G1519" i="1"/>
  <c r="G1521" i="1"/>
  <c r="G1523" i="1"/>
  <c r="G1526" i="1"/>
  <c r="G1528" i="1"/>
  <c r="G1530" i="1"/>
  <c r="G1532" i="1"/>
  <c r="G1534" i="1"/>
  <c r="G1537" i="1"/>
  <c r="G1539" i="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G1554" i="1"/>
  <c r="J1556" i="1"/>
  <c r="H1556" i="1"/>
  <c r="G1556" i="1"/>
  <c r="J1557" i="1"/>
  <c r="H1557" i="1"/>
  <c r="G1557" i="1"/>
  <c r="I1557" i="1" s="1"/>
  <c r="J1558" i="1"/>
  <c r="H1558" i="1"/>
  <c r="G1558" i="1"/>
  <c r="J1559" i="1"/>
  <c r="H1559" i="1"/>
  <c r="G1559" i="1"/>
  <c r="I1559" i="1" s="1"/>
  <c r="J1560" i="1"/>
  <c r="H1560" i="1"/>
  <c r="G1560" i="1"/>
  <c r="J1561" i="1"/>
  <c r="H1561" i="1"/>
  <c r="G1561" i="1"/>
  <c r="I1561" i="1" s="1"/>
  <c r="G1562" i="1"/>
  <c r="G1571" i="1"/>
  <c r="J1577" i="1"/>
  <c r="H1577" i="1"/>
  <c r="G1577" i="1"/>
  <c r="J1578" i="1"/>
  <c r="H1578" i="1"/>
  <c r="G1578" i="1"/>
  <c r="I1578" i="1" s="1"/>
  <c r="J1579" i="1"/>
  <c r="H1579" i="1"/>
  <c r="G1579" i="1"/>
  <c r="J1580" i="1"/>
  <c r="H1580" i="1"/>
  <c r="G1580" i="1"/>
  <c r="I1580" i="1" s="1"/>
  <c r="G1581" i="1"/>
  <c r="H1621"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E422" i="4"/>
  <c r="F7" i="4"/>
  <c r="D125" i="4"/>
  <c r="D6" i="4" s="1"/>
  <c r="D153" i="4"/>
  <c r="D221" i="4"/>
  <c r="D273" i="4"/>
  <c r="D308" i="4"/>
  <c r="D354" i="4"/>
  <c r="D360" i="4"/>
  <c r="D406" i="4"/>
  <c r="F647" i="4"/>
  <c r="E430" i="4"/>
  <c r="E535" i="4"/>
  <c r="E69" i="5"/>
  <c r="E6" i="5" s="1"/>
  <c r="G1546" i="1"/>
  <c r="F70" i="5"/>
  <c r="D69" i="5"/>
  <c r="G335" i="9"/>
  <c r="E335" i="9" s="1"/>
  <c r="B335" i="9" s="1"/>
  <c r="F177" i="5"/>
  <c r="D176" i="5"/>
  <c r="F427" i="4"/>
  <c r="D466" i="4"/>
  <c r="D430" i="4" s="1"/>
  <c r="D522" i="4"/>
  <c r="D536" i="4"/>
  <c r="D584" i="4"/>
  <c r="F630" i="4"/>
  <c r="D7" i="5"/>
  <c r="F71" i="5"/>
  <c r="E313" i="9"/>
  <c r="B313" i="9" s="1"/>
  <c r="F89" i="5"/>
  <c r="H315" i="9"/>
  <c r="H314" i="9"/>
  <c r="F180" i="5"/>
  <c r="F196" i="5"/>
  <c r="E337" i="9"/>
  <c r="B337" i="9" s="1"/>
  <c r="F202" i="5"/>
  <c r="E338" i="9"/>
  <c r="B338" i="9" s="1"/>
  <c r="F218" i="5"/>
  <c r="F296" i="5"/>
  <c r="F5" i="6"/>
  <c r="D89" i="6"/>
  <c r="D129" i="6"/>
  <c r="D141" i="6"/>
  <c r="H309" i="9"/>
  <c r="G308" i="9"/>
  <c r="G302" i="9"/>
  <c r="E302" i="9" s="1"/>
  <c r="B302" i="9" s="1"/>
  <c r="G301" i="9"/>
  <c r="E301" i="9" s="1"/>
  <c r="B301" i="9" s="1"/>
  <c r="G300" i="9"/>
  <c r="E300" i="9" s="1"/>
  <c r="B300" i="9" s="1"/>
  <c r="G309" i="9"/>
  <c r="E309" i="9" s="1"/>
  <c r="B309" i="9" s="1"/>
  <c r="H308" i="9"/>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F426" i="4"/>
  <c r="F607" i="4"/>
  <c r="G314" i="9"/>
  <c r="E314" i="9" s="1"/>
  <c r="B314" i="9" s="1"/>
  <c r="G315" i="9"/>
  <c r="E315" i="9" s="1"/>
  <c r="B315" i="9" s="1"/>
  <c r="F150" i="5"/>
  <c r="E176" i="5"/>
  <c r="B345" i="9"/>
  <c r="E344" i="9"/>
  <c r="I10" i="3" s="1"/>
  <c r="D44" i="8"/>
  <c r="G342" i="9" s="1"/>
  <c r="E342" i="9" s="1"/>
  <c r="B265" i="9"/>
  <c r="B267" i="9"/>
  <c r="B269" i="9"/>
  <c r="B271" i="9"/>
  <c r="B273" i="9"/>
  <c r="B275" i="9"/>
  <c r="B277" i="9"/>
  <c r="B279" i="9"/>
  <c r="B281" i="9"/>
  <c r="B283" i="9"/>
  <c r="B285" i="9"/>
  <c r="B287" i="9"/>
  <c r="B289" i="9"/>
  <c r="B291" i="9"/>
  <c r="B207" i="9" l="1"/>
  <c r="G642" i="1"/>
  <c r="E152" i="4"/>
  <c r="I18" i="3" s="1"/>
  <c r="G160" i="1"/>
  <c r="F164" i="4"/>
  <c r="I17" i="3"/>
  <c r="F430" i="4"/>
  <c r="C424" i="1"/>
  <c r="D1011" i="1"/>
  <c r="D422" i="4"/>
  <c r="F6" i="4"/>
  <c r="H17" i="3"/>
  <c r="C2" i="1"/>
  <c r="K1480" i="9"/>
  <c r="G343" i="9"/>
  <c r="E343" i="9" s="1"/>
  <c r="B343" i="9" s="1"/>
  <c r="C1620" i="1"/>
  <c r="I39" i="3"/>
  <c r="E175" i="5"/>
  <c r="D1179" i="1" s="1"/>
  <c r="I24" i="3"/>
  <c r="D1180" i="1"/>
  <c r="E180" i="9"/>
  <c r="B180" i="9" s="1"/>
  <c r="F228" i="9"/>
  <c r="B228" i="9" s="1"/>
  <c r="F129" i="6"/>
  <c r="C1524" i="1"/>
  <c r="D6" i="5"/>
  <c r="F7" i="5"/>
  <c r="H22" i="3"/>
  <c r="C1012" i="1"/>
  <c r="F584" i="4"/>
  <c r="C578" i="1"/>
  <c r="F522" i="4"/>
  <c r="C516" i="1"/>
  <c r="F69" i="5"/>
  <c r="H23" i="3"/>
  <c r="C1074" i="1"/>
  <c r="E639" i="4"/>
  <c r="D633" i="1" s="1"/>
  <c r="D424" i="1"/>
  <c r="F406" i="4"/>
  <c r="C401" i="1"/>
  <c r="F354" i="4"/>
  <c r="C349" i="1"/>
  <c r="F273" i="4"/>
  <c r="C269" i="1"/>
  <c r="H24" i="9"/>
  <c r="G24" i="9"/>
  <c r="D152" i="4"/>
  <c r="F153" i="4"/>
  <c r="C149" i="1"/>
  <c r="I1579" i="1"/>
  <c r="I1577" i="1"/>
  <c r="I1560" i="1"/>
  <c r="I1558" i="1"/>
  <c r="I1556" i="1"/>
  <c r="I1553" i="1"/>
  <c r="I1551" i="1"/>
  <c r="I1549" i="1"/>
  <c r="I1547" i="1"/>
  <c r="B342" i="9"/>
  <c r="E341" i="9"/>
  <c r="H19" i="9"/>
  <c r="E19" i="9" s="1"/>
  <c r="B19" i="9" s="1"/>
  <c r="E308" i="9"/>
  <c r="B308" i="9" s="1"/>
  <c r="F141" i="6"/>
  <c r="H31" i="3"/>
  <c r="C1536" i="1"/>
  <c r="F89" i="6"/>
  <c r="C1484" i="1"/>
  <c r="G347" i="9"/>
  <c r="E347" i="9" s="1"/>
  <c r="D535" i="4"/>
  <c r="F536" i="4"/>
  <c r="C530" i="1"/>
  <c r="F466" i="4"/>
  <c r="C460" i="1"/>
  <c r="D175" i="5"/>
  <c r="F176" i="5"/>
  <c r="H24" i="3"/>
  <c r="C1180" i="1"/>
  <c r="I23" i="3"/>
  <c r="D1074" i="1"/>
  <c r="E640" i="4"/>
  <c r="D634" i="1" s="1"/>
  <c r="D529" i="1"/>
  <c r="D418" i="4"/>
  <c r="F360" i="4"/>
  <c r="C355" i="1"/>
  <c r="D417" i="4"/>
  <c r="F308" i="4"/>
  <c r="C303" i="1"/>
  <c r="F221" i="4"/>
  <c r="C217" i="1"/>
  <c r="F125" i="4"/>
  <c r="C121" i="1"/>
  <c r="E643" i="4"/>
  <c r="D417" i="1"/>
  <c r="E299" i="4"/>
  <c r="I1575" i="1"/>
  <c r="I1573" i="1"/>
  <c r="I1568" i="1"/>
  <c r="I1566" i="1"/>
  <c r="I1564" i="1"/>
  <c r="D148" i="1" l="1"/>
  <c r="G121" i="1"/>
  <c r="H121" i="1"/>
  <c r="F417" i="4"/>
  <c r="C412" i="1"/>
  <c r="G1180" i="1"/>
  <c r="H1180" i="1"/>
  <c r="F535" i="4"/>
  <c r="D640" i="4"/>
  <c r="C529" i="1"/>
  <c r="G149" i="1"/>
  <c r="H149" i="1"/>
  <c r="F152" i="4"/>
  <c r="H18" i="3"/>
  <c r="D299" i="4"/>
  <c r="C148" i="1"/>
  <c r="G516" i="1"/>
  <c r="H516" i="1"/>
  <c r="G578" i="1"/>
  <c r="H578" i="1"/>
  <c r="H1012" i="1"/>
  <c r="G1012" i="1"/>
  <c r="G1524" i="1"/>
  <c r="H1524" i="1"/>
  <c r="H1620" i="1"/>
  <c r="G1620" i="1"/>
  <c r="H11" i="3"/>
  <c r="H299" i="9"/>
  <c r="E423" i="4"/>
  <c r="E301" i="4"/>
  <c r="D297" i="1" s="1"/>
  <c r="D295" i="1"/>
  <c r="E300" i="4"/>
  <c r="D296" i="1" s="1"/>
  <c r="G217" i="1"/>
  <c r="H217" i="1"/>
  <c r="H303" i="1"/>
  <c r="G303" i="1"/>
  <c r="H460" i="1"/>
  <c r="G460" i="1"/>
  <c r="G530" i="1"/>
  <c r="H530" i="1"/>
  <c r="G1484" i="1"/>
  <c r="H1484" i="1"/>
  <c r="H9" i="3"/>
  <c r="G1536" i="1"/>
  <c r="H1536" i="1"/>
  <c r="D637" i="1"/>
  <c r="H355" i="1"/>
  <c r="G355" i="1"/>
  <c r="F418" i="4"/>
  <c r="C413" i="1"/>
  <c r="F175" i="5"/>
  <c r="C1179" i="1"/>
  <c r="B347" i="9"/>
  <c r="E346" i="9"/>
  <c r="E24" i="9"/>
  <c r="G269" i="1"/>
  <c r="H269" i="1"/>
  <c r="H349" i="1"/>
  <c r="G349" i="1"/>
  <c r="H401" i="1"/>
  <c r="G401" i="1"/>
  <c r="G1074" i="1"/>
  <c r="H1074" i="1"/>
  <c r="G306" i="9"/>
  <c r="E306" i="9" s="1"/>
  <c r="B306" i="9" s="1"/>
  <c r="G299" i="9"/>
  <c r="E299" i="9" s="1"/>
  <c r="F6" i="5"/>
  <c r="C1011" i="1"/>
  <c r="G2" i="1"/>
  <c r="H2" i="1"/>
  <c r="D643" i="4"/>
  <c r="F422" i="4"/>
  <c r="C417" i="1"/>
  <c r="H424" i="1"/>
  <c r="G424" i="1"/>
  <c r="D639" i="4"/>
  <c r="F639" i="4" l="1"/>
  <c r="C633" i="1"/>
  <c r="F643" i="4"/>
  <c r="C637" i="1"/>
  <c r="H8" i="3"/>
  <c r="H1011" i="1"/>
  <c r="G1011" i="1"/>
  <c r="B299" i="9"/>
  <c r="B24" i="9"/>
  <c r="N3" i="9"/>
  <c r="I11" i="3"/>
  <c r="D423" i="4"/>
  <c r="D301" i="4"/>
  <c r="F299" i="4"/>
  <c r="C295" i="1"/>
  <c r="D300" i="4"/>
  <c r="F640" i="4"/>
  <c r="C634" i="1"/>
  <c r="H412" i="1"/>
  <c r="G412" i="1"/>
  <c r="H417" i="1"/>
  <c r="G417" i="1"/>
  <c r="G1179" i="1"/>
  <c r="H1179" i="1"/>
  <c r="H413" i="1"/>
  <c r="G413" i="1"/>
  <c r="K3" i="9"/>
  <c r="I9" i="3"/>
  <c r="E644" i="4"/>
  <c r="E425" i="4"/>
  <c r="D420" i="1" s="1"/>
  <c r="D418" i="1"/>
  <c r="H20" i="9"/>
  <c r="E424" i="4"/>
  <c r="D419" i="1" s="1"/>
  <c r="G148" i="1"/>
  <c r="H148" i="1"/>
  <c r="G529" i="1"/>
  <c r="H529" i="1"/>
  <c r="M3" i="9" l="1"/>
  <c r="G633" i="1"/>
  <c r="H633" i="1"/>
  <c r="E646" i="4"/>
  <c r="D638" i="1"/>
  <c r="E645" i="4"/>
  <c r="H295" i="1"/>
  <c r="G295" i="1"/>
  <c r="F301" i="4"/>
  <c r="C297" i="1"/>
  <c r="G634" i="1"/>
  <c r="H634" i="1"/>
  <c r="F300" i="4"/>
  <c r="C296" i="1"/>
  <c r="D644" i="4"/>
  <c r="D425" i="4"/>
  <c r="F423" i="4"/>
  <c r="C418" i="1"/>
  <c r="G20" i="9"/>
  <c r="E20" i="9" s="1"/>
  <c r="B20" i="9" s="1"/>
  <c r="D424" i="4"/>
  <c r="G637" i="1"/>
  <c r="H637" i="1"/>
  <c r="D646" i="4" l="1"/>
  <c r="F644" i="4"/>
  <c r="C638" i="1"/>
  <c r="D645" i="4"/>
  <c r="H296" i="1"/>
  <c r="G296" i="1"/>
  <c r="H297" i="1"/>
  <c r="G297" i="1"/>
  <c r="F424" i="4"/>
  <c r="C419" i="1"/>
  <c r="H418" i="1"/>
  <c r="G418" i="1"/>
  <c r="F425" i="4"/>
  <c r="C420" i="1"/>
  <c r="E649" i="4"/>
  <c r="D639" i="1"/>
  <c r="E650" i="4"/>
  <c r="D640" i="1"/>
  <c r="H333" i="9"/>
  <c r="G333" i="9"/>
  <c r="E333" i="9" s="1"/>
  <c r="D649" i="4" l="1"/>
  <c r="F645" i="4"/>
  <c r="C639" i="1"/>
  <c r="B333" i="9"/>
  <c r="E298" i="9"/>
  <c r="I8" i="3" s="1"/>
  <c r="I20" i="3"/>
  <c r="D644" i="1"/>
  <c r="I19" i="3"/>
  <c r="D643" i="1"/>
  <c r="H420" i="1"/>
  <c r="G420" i="1"/>
  <c r="H419" i="1"/>
  <c r="G419" i="1"/>
  <c r="G638" i="1"/>
  <c r="H638" i="1"/>
  <c r="D650" i="4"/>
  <c r="F646" i="4"/>
  <c r="C640" i="1"/>
  <c r="G640" i="1" l="1"/>
  <c r="H640" i="1"/>
  <c r="F650" i="4"/>
  <c r="H20" i="3"/>
  <c r="C644" i="1"/>
  <c r="G639" i="1"/>
  <c r="H639" i="1"/>
  <c r="F649" i="4"/>
  <c r="H19" i="3"/>
  <c r="C643" i="1"/>
  <c r="G297" i="9"/>
  <c r="E297" i="9" s="1"/>
  <c r="B297" i="9" s="1"/>
  <c r="G643" i="1" l="1"/>
  <c r="H643" i="1"/>
  <c r="H7" i="3"/>
  <c r="G644" i="1"/>
  <c r="H644" i="1"/>
  <c r="J3" i="9" l="1"/>
  <c r="G295" i="9" l="1"/>
  <c r="H295" i="9"/>
  <c r="L293" i="9"/>
  <c r="F293" i="9" s="1"/>
  <c r="H18" i="9"/>
  <c r="G18" i="9"/>
  <c r="I6" i="9"/>
  <c r="J7" i="9"/>
  <c r="K8" i="9"/>
  <c r="J11" i="9"/>
  <c r="K12" i="9"/>
  <c r="H15" i="9"/>
  <c r="G16" i="9"/>
  <c r="G17" i="9"/>
  <c r="H21" i="9"/>
  <c r="I5" i="9"/>
  <c r="J6" i="9"/>
  <c r="K7" i="9"/>
  <c r="I9" i="9"/>
  <c r="J10" i="9"/>
  <c r="K11" i="9"/>
  <c r="I13" i="9"/>
  <c r="G15" i="9"/>
  <c r="H16" i="9"/>
  <c r="H17" i="9"/>
  <c r="G22" i="9"/>
  <c r="J5" i="9"/>
  <c r="K6" i="9"/>
  <c r="I8" i="9"/>
  <c r="J9" i="9"/>
  <c r="K10" i="9"/>
  <c r="I12" i="9"/>
  <c r="J13" i="9"/>
  <c r="M15" i="9"/>
  <c r="L16" i="9"/>
  <c r="I17" i="9"/>
  <c r="H22" i="9"/>
  <c r="K5" i="9"/>
  <c r="I7" i="9"/>
  <c r="J8" i="9"/>
  <c r="K9" i="9"/>
  <c r="I11" i="9"/>
  <c r="J12" i="9"/>
  <c r="K13" i="9"/>
  <c r="L15" i="9"/>
  <c r="M16" i="9"/>
  <c r="J17" i="9"/>
  <c r="G21" i="9"/>
  <c r="E21" i="9" l="1"/>
  <c r="B21" i="9" s="1"/>
  <c r="E11" i="9"/>
  <c r="B11" i="9" s="1"/>
  <c r="E18" i="9"/>
  <c r="B18" i="9" s="1"/>
  <c r="F15" i="9"/>
  <c r="E7" i="9"/>
  <c r="B7" i="9" s="1"/>
  <c r="E15" i="9"/>
  <c r="B15" i="9" s="1"/>
  <c r="F16" i="9"/>
  <c r="E8" i="9"/>
  <c r="B8" i="9" s="1"/>
  <c r="E9" i="9"/>
  <c r="B9" i="9" s="1"/>
  <c r="E16" i="9"/>
  <c r="E6" i="9"/>
  <c r="B6" i="9" s="1"/>
  <c r="E12" i="9"/>
  <c r="B12" i="9" s="1"/>
  <c r="E22" i="9"/>
  <c r="B22" i="9" s="1"/>
  <c r="E13" i="9"/>
  <c r="B13" i="9" s="1"/>
  <c r="E10" i="9"/>
  <c r="B10" i="9" s="1"/>
  <c r="E5" i="9"/>
  <c r="E17" i="9"/>
  <c r="B17" i="9" s="1"/>
  <c r="B293" i="9"/>
  <c r="F23" i="9"/>
  <c r="E295" i="9"/>
  <c r="B16" i="9" l="1"/>
  <c r="F14" i="9"/>
  <c r="F3" i="9" s="1"/>
  <c r="B295" i="9"/>
  <c r="E23" i="9"/>
  <c r="I7" i="3" s="1"/>
  <c r="B5" i="9"/>
  <c r="E4" i="9"/>
  <c r="E14" i="9"/>
  <c r="I13" i="3" s="1"/>
  <c r="E3" i="9" l="1"/>
</calcChain>
</file>

<file path=xl/sharedStrings.xml><?xml version="1.0" encoding="utf-8"?>
<sst xmlns="http://schemas.openxmlformats.org/spreadsheetml/2006/main" count="4724" uniqueCount="3656">
  <si>
    <t>Obveznik:</t>
  </si>
  <si>
    <t>9232 - OSNOVNA ŠKOLA VLADIMIRA NAZORA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</si>
  <si>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</si>
  <si>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</si>
  <si>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</si>
  <si>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</si>
  <si>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</si>
  <si>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</si>
  <si>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</si>
  <si>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</si>
  <si>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</si>
  <si>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</si>
  <si>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</si>
  <si>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</si>
  <si>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</si>
  <si>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</si>
  <si>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</si>
  <si>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</si>
  <si>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</si>
  <si>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</si>
  <si>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</si>
  <si>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</si>
  <si>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</si>
  <si>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</si>
  <si>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</si>
  <si>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</si>
  <si>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</si>
  <si>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</si>
  <si>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</si>
  <si>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</si>
  <si>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</si>
  <si>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</si>
  <si>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</si>
  <si>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</si>
  <si>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</si>
  <si>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</si>
  <si>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</si>
  <si>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</si>
  <si>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</si>
  <si>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</si>
  <si>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</si>
  <si>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</si>
  <si>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</si>
  <si>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</si>
  <si>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</si>
  <si>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</si>
  <si>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</si>
  <si>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</si>
  <si>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</si>
  <si>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</si>
  <si>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</si>
  <si>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</si>
  <si>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</si>
  <si>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</si>
  <si>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</si>
  <si>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</si>
  <si>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</si>
  <si>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</si>
  <si>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</si>
  <si>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</si>
  <si>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</si>
  <si>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</si>
  <si>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</si>
  <si>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</si>
  <si>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</si>
  <si>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</si>
  <si>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</si>
  <si>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</si>
  <si>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</si>
  <si>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</si>
  <si>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</si>
  <si>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</si>
  <si>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</si>
  <si>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</si>
  <si>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</si>
  <si>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</si>
  <si>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</si>
  <si>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</si>
  <si>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</si>
  <si>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</si>
  <si>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</si>
  <si>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</si>
  <si>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</si>
  <si>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</si>
  <si>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</si>
  <si>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</si>
  <si>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</si>
  <si>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</si>
  <si>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</si>
  <si>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</si>
  <si>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</si>
  <si>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</si>
  <si>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</si>
  <si>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</si>
  <si>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</si>
  <si>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</si>
  <si>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</si>
  <si>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</si>
  <si>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</si>
  <si>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</si>
  <si>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</si>
  <si>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</si>
  <si>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</si>
  <si>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</si>
  <si>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</si>
  <si>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</si>
  <si>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</si>
  <si>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</si>
  <si>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</si>
  <si>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</si>
  <si>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</si>
  <si>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</si>
  <si>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</si>
  <si>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</si>
  <si>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</si>
  <si>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</si>
  <si>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</si>
  <si>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</si>
  <si>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</si>
  <si>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</si>
  <si>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</si>
  <si>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</si>
  <si>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</si>
  <si>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</si>
  <si>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</si>
  <si>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</si>
  <si>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</si>
  <si>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</si>
  <si>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</si>
  <si>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</si>
  <si>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</si>
  <si>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</si>
  <si>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</si>
  <si>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</si>
  <si>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</si>
  <si>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</si>
  <si>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</si>
  <si>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</si>
  <si>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</si>
  <si>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</si>
  <si>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</si>
  <si>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</si>
  <si>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</si>
  <si>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</si>
  <si>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</si>
  <si>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</si>
  <si>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</si>
  <si>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</si>
  <si>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</si>
  <si>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</si>
  <si>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</si>
  <si>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</si>
  <si>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</si>
  <si>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</si>
  <si>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</si>
  <si>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</si>
  <si>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</si>
  <si>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</si>
  <si>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</si>
  <si>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</si>
  <si>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</si>
  <si>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</si>
  <si>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</si>
  <si>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</si>
  <si>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</si>
  <si>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</si>
  <si>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</si>
  <si>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</si>
  <si>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</si>
  <si>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</si>
  <si>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</si>
  <si>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</si>
  <si>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</si>
  <si>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</si>
  <si>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</si>
  <si>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</si>
  <si>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</si>
  <si>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</si>
  <si>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</si>
  <si>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</si>
  <si>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</si>
  <si>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</si>
  <si>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</si>
  <si>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</si>
  <si>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</si>
  <si>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</si>
  <si>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</si>
  <si>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</si>
  <si>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</si>
  <si>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</si>
  <si>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</si>
  <si>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</si>
  <si>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</si>
  <si>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</si>
  <si>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</si>
  <si>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</si>
  <si>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</si>
  <si>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</si>
  <si>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</si>
  <si>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</si>
  <si>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</si>
  <si>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</si>
  <si>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</si>
  <si>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</si>
  <si>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</si>
  <si>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</si>
  <si>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</si>
  <si>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</si>
  <si>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</si>
  <si>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</si>
  <si>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</si>
  <si>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</si>
  <si>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</si>
  <si>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</si>
  <si>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</si>
  <si>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</si>
  <si>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</si>
  <si>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</si>
  <si>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</si>
  <si>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</si>
  <si>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</si>
  <si>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</si>
  <si>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</si>
  <si>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</si>
  <si>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</si>
  <si>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</si>
  <si>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</si>
  <si>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</si>
  <si>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</si>
  <si>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</si>
  <si>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</si>
  <si>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</si>
  <si>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</si>
  <si>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</si>
  <si>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</si>
  <si>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</si>
  <si>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</si>
  <si>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</si>
  <si>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</si>
  <si>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</si>
  <si>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</si>
  <si>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</si>
  <si>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</si>
  <si>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</si>
  <si>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</si>
  <si>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</si>
  <si>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</si>
  <si>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</si>
  <si>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</si>
  <si>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</si>
  <si>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</si>
  <si>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</si>
  <si>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</si>
  <si>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</si>
  <si>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</si>
  <si>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</si>
  <si>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</si>
  <si>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</si>
  <si>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</si>
  <si>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</si>
  <si>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</si>
  <si>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</si>
  <si>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</si>
  <si>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</si>
  <si>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</si>
  <si>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</si>
  <si>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</si>
  <si>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</si>
  <si>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</si>
  <si>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</si>
  <si>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</si>
  <si>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</si>
  <si>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</si>
  <si>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</si>
  <si>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</si>
  <si>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</si>
  <si>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</si>
  <si>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</si>
  <si>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</si>
  <si>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</si>
  <si>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</si>
  <si>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</si>
  <si>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</si>
  <si>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</si>
  <si>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</si>
  <si>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</si>
  <si>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</si>
  <si>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</si>
  <si>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</si>
  <si>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</si>
  <si>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</si>
  <si>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</si>
  <si>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</si>
  <si>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</si>
  <si>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</si>
  <si>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</si>
  <si>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</si>
  <si>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</si>
  <si>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</si>
  <si>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</si>
  <si>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</si>
  <si>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</si>
  <si>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</si>
  <si>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</si>
  <si>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</si>
  <si>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</si>
  <si>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</si>
  <si>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</si>
  <si>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</si>
  <si>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</si>
  <si>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</si>
  <si>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</si>
  <si>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</si>
  <si>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</si>
  <si>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</si>
  <si>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</si>
  <si>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</si>
  <si>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</si>
  <si>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</si>
  <si>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</si>
  <si>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</si>
  <si>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</si>
  <si>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</si>
  <si>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</si>
  <si>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</si>
  <si>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</si>
  <si>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</si>
  <si>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</si>
  <si>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</si>
  <si>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</si>
  <si>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</si>
  <si>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</si>
  <si>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</si>
  <si>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</si>
  <si>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</si>
  <si>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</si>
  <si>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</si>
  <si>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</si>
  <si>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</si>
  <si>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</si>
  <si>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</si>
  <si>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</si>
  <si>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</si>
  <si>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</si>
  <si>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</si>
  <si>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</si>
  <si>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</si>
  <si>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</si>
  <si>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</si>
  <si>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</si>
  <si>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</si>
  <si>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</si>
  <si>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</si>
  <si>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</si>
  <si>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</si>
  <si>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</si>
  <si>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</si>
  <si>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</si>
  <si>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</si>
  <si>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</si>
  <si>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</si>
  <si>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</si>
  <si>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</si>
  <si>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</si>
  <si>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</si>
  <si>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</si>
  <si>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</si>
  <si>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</si>
  <si>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</si>
  <si>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</si>
  <si>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</si>
  <si>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</si>
  <si>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</si>
  <si>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</si>
  <si>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</si>
  <si>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</si>
  <si>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</si>
  <si>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</si>
  <si>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</si>
  <si>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</si>
  <si>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</si>
  <si>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</si>
  <si>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</si>
  <si>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</si>
  <si>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</si>
  <si>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</si>
  <si>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</si>
  <si>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</si>
  <si>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</si>
  <si>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</si>
  <si>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</si>
  <si>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</si>
  <si>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</si>
  <si>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</si>
  <si>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</si>
  <si>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</si>
  <si>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</si>
  <si>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</si>
  <si>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</si>
  <si>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</si>
  <si>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</si>
  <si>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</si>
  <si>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</si>
  <si>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</si>
  <si>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</si>
  <si>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</si>
  <si>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</si>
  <si>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</si>
  <si>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</si>
  <si>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</si>
  <si>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</si>
  <si>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</si>
  <si>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</si>
  <si>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</si>
  <si>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</si>
  <si>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</si>
  <si>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</si>
  <si>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</si>
  <si>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</si>
  <si>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</si>
  <si>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</si>
  <si>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</si>
  <si>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</si>
  <si>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</si>
  <si>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</si>
  <si>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</si>
  <si>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</si>
  <si>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</si>
  <si>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</si>
  <si>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</si>
  <si>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</si>
  <si>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</si>
  <si>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</si>
  <si>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</si>
  <si>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</si>
  <si>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</si>
  <si>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</si>
  <si>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</si>
  <si>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</si>
  <si>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</si>
  <si>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</si>
  <si>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</si>
  <si>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</si>
  <si>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</si>
  <si>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</si>
  <si>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</si>
  <si>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</si>
  <si>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</si>
  <si>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</si>
  <si>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</si>
  <si>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</si>
  <si>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</si>
  <si>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</si>
  <si>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</si>
  <si>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</si>
  <si>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</si>
  <si>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</si>
  <si>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</si>
  <si>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</si>
  <si>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</si>
  <si>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</si>
  <si>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</si>
  <si>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</si>
  <si>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</si>
  <si>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</si>
  <si>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</si>
  <si>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</si>
  <si>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</si>
  <si>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</si>
  <si>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</si>
  <si>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</si>
  <si>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</si>
  <si>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</si>
  <si>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</si>
  <si>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</si>
  <si>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</si>
  <si>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</si>
  <si>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</si>
  <si>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</si>
  <si>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</si>
  <si>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</si>
  <si>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</si>
  <si>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</si>
  <si>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</si>
  <si>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</si>
  <si>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</si>
  <si>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</si>
  <si>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</si>
  <si>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</si>
  <si>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</si>
  <si>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</si>
  <si>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</si>
  <si>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</si>
  <si>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</si>
  <si>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</si>
  <si>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</si>
  <si>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</si>
  <si>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</si>
  <si>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</si>
  <si>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</si>
  <si>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</si>
  <si>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</si>
  <si>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</si>
  <si>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</si>
  <si>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</si>
  <si>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</si>
  <si>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</si>
  <si>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</si>
  <si>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</si>
  <si>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</si>
  <si>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</si>
  <si>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</si>
  <si>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</si>
  <si>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</si>
  <si>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</si>
  <si>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</si>
  <si>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</si>
  <si>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</si>
  <si>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</si>
  <si>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</si>
  <si>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</si>
  <si>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</si>
  <si>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</si>
  <si>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</si>
  <si>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</si>
  <si>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</si>
  <si>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</si>
  <si>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</si>
  <si>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</si>
  <si>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</si>
  <si>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</si>
  <si>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</si>
  <si>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</si>
  <si>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</si>
  <si>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</si>
  <si>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</si>
  <si>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</si>
  <si>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</si>
  <si>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</si>
  <si>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</si>
  <si>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</si>
  <si>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</si>
  <si>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</si>
  <si>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</si>
  <si>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</si>
  <si>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</si>
  <si>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</si>
  <si>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</si>
  <si>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</si>
  <si>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</si>
  <si>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</si>
  <si>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</si>
  <si>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</si>
  <si>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</si>
  <si>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</si>
  <si>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</si>
  <si>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</si>
  <si>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</si>
  <si>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</si>
  <si>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</si>
  <si>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</si>
  <si>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</si>
  <si>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</si>
  <si>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</si>
  <si>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</si>
  <si>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</si>
  <si>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</si>
  <si>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</si>
  <si>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</si>
  <si>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</si>
  <si>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</si>
  <si>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</si>
  <si>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</si>
  <si>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</si>
  <si>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</si>
  <si>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</si>
  <si>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</si>
  <si>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</si>
  <si>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</si>
  <si>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</si>
  <si>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</si>
  <si>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</si>
  <si>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</si>
  <si>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</si>
  <si>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</si>
  <si>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</si>
  <si>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</si>
  <si>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</si>
  <si>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</si>
  <si>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</si>
  <si>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</si>
  <si>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</si>
  <si>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</si>
  <si>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</si>
  <si>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</si>
  <si>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</si>
  <si>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</si>
  <si>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</si>
  <si>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</si>
  <si>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</si>
  <si>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</si>
  <si>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</si>
  <si>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</si>
  <si>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</si>
  <si>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</si>
  <si>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</si>
  <si>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</si>
  <si>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</si>
  <si>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</si>
  <si>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</si>
  <si>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</si>
  <si>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</si>
  <si>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</si>
  <si>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</si>
  <si>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</si>
  <si>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</si>
  <si>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</si>
  <si>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</si>
  <si>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</si>
  <si>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</si>
  <si>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</si>
  <si>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</si>
  <si>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</si>
  <si>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</si>
  <si>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</si>
  <si>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</si>
  <si>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</si>
  <si>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</si>
  <si>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</si>
  <si>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</si>
  <si>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</si>
  <si>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</si>
  <si>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</si>
  <si>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</si>
  <si>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</si>
  <si>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</si>
  <si>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</si>
  <si>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</si>
  <si>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</si>
  <si>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</si>
  <si>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</si>
  <si>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</si>
  <si>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</si>
  <si>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</si>
  <si>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</si>
  <si>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</si>
  <si>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</si>
  <si>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</si>
  <si>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</si>
  <si>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</si>
  <si>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</si>
  <si>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</si>
  <si>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</si>
  <si>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</si>
  <si>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</si>
  <si>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</si>
  <si>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</si>
  <si>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</si>
  <si>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</si>
  <si>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</si>
  <si>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</si>
  <si>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</si>
  <si>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</si>
  <si>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</si>
  <si>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</si>
  <si>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</si>
  <si>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</si>
  <si>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</si>
  <si>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</si>
  <si>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</si>
  <si>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</si>
  <si>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</si>
  <si>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</si>
  <si>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</si>
  <si>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</si>
  <si>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</si>
  <si>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</si>
  <si>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</si>
  <si>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</si>
  <si>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</si>
  <si>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</si>
  <si>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</si>
  <si>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</si>
  <si>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</si>
  <si>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</si>
  <si>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</si>
  <si>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</si>
  <si>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</si>
  <si>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</si>
  <si>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</si>
  <si>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</si>
  <si>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</si>
  <si>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</si>
  <si>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</si>
  <si>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</si>
  <si>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</si>
  <si>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</si>
  <si>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</si>
  <si>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</si>
  <si>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</si>
  <si>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</si>
  <si>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</si>
  <si>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</si>
  <si>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</si>
  <si>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</si>
  <si>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</si>
  <si>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</si>
  <si>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</si>
  <si>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</si>
  <si>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</si>
  <si>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</si>
  <si>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</si>
  <si>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</si>
  <si>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</si>
  <si>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</si>
  <si>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</si>
  <si>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</si>
  <si>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</si>
  <si>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</si>
  <si>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</si>
  <si>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</si>
  <si>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</si>
  <si>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</si>
  <si>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</si>
  <si>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</si>
  <si>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</si>
  <si>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</si>
  <si>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</si>
  <si>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</si>
  <si>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</si>
  <si>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</si>
  <si>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</si>
  <si>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</si>
  <si>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</si>
  <si>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</si>
  <si>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</si>
  <si>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</si>
  <si>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</si>
  <si>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</si>
  <si>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</si>
  <si>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</si>
  <si>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</si>
  <si>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</si>
  <si>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</si>
  <si>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</si>
  <si>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</si>
  <si>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</si>
  <si>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</si>
  <si>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</si>
  <si>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</si>
  <si>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</si>
  <si>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</si>
  <si>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</si>
  <si>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</si>
  <si>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</si>
  <si>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</si>
  <si>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</si>
  <si>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</si>
  <si>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</si>
  <si>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</si>
  <si>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</si>
  <si>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</si>
  <si>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</si>
  <si>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</si>
  <si>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</si>
  <si>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</si>
  <si>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</si>
  <si>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</si>
  <si>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</si>
  <si>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</si>
  <si>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</si>
  <si>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</si>
  <si>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</si>
  <si>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</si>
  <si>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</si>
  <si>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</si>
  <si>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</si>
  <si>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</si>
  <si>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</si>
  <si>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</si>
  <si>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</si>
  <si>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</si>
  <si>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</si>
  <si>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</si>
  <si>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</si>
  <si>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</si>
  <si>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</si>
  <si>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</si>
  <si>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</si>
  <si>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</si>
  <si>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</si>
  <si>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</si>
  <si>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</si>
  <si>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</si>
  <si>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</si>
  <si>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</si>
  <si>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</si>
  <si>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</si>
  <si>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</si>
  <si>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</si>
  <si>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</si>
  <si>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</si>
  <si>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</si>
  <si>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</si>
  <si>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</si>
  <si>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</si>
  <si>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</si>
  <si>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</si>
  <si>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</si>
  <si>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</si>
  <si>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</si>
  <si>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</si>
  <si>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</si>
  <si>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</si>
  <si>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</si>
  <si>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</si>
  <si>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</si>
  <si>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</si>
  <si>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</si>
  <si>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</si>
  <si>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</si>
  <si>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</si>
  <si>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</si>
  <si>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</si>
  <si>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</si>
  <si>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</si>
  <si>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</si>
  <si>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</si>
  <si>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</si>
  <si>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</si>
  <si>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</si>
  <si>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</si>
  <si>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</si>
  <si>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</si>
  <si>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</si>
  <si>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</si>
  <si>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</si>
  <si>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</si>
  <si>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</si>
  <si>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</si>
  <si>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</si>
  <si>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</si>
  <si>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</si>
  <si>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</si>
  <si>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</si>
  <si>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</si>
  <si>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</si>
  <si>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</si>
  <si>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</si>
  <si>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</si>
  <si>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</si>
  <si>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</si>
  <si>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</si>
  <si>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</si>
  <si>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</si>
  <si>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</si>
  <si>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</si>
  <si>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</si>
  <si>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</si>
  <si>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</si>
  <si>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</si>
  <si>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</si>
  <si>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</si>
  <si>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</si>
  <si>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</si>
  <si>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</si>
  <si>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</si>
  <si>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</si>
  <si>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</si>
  <si>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</si>
  <si>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</si>
  <si>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</si>
  <si>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</si>
  <si>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</si>
  <si>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</si>
  <si>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</si>
  <si>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</si>
  <si>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</si>
  <si>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</si>
  <si>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</si>
  <si>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</si>
  <si>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</si>
  <si>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</si>
  <si>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</si>
  <si>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</si>
  <si>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</si>
  <si>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</si>
  <si>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</si>
  <si>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</si>
  <si>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</si>
  <si>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</si>
  <si>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</si>
  <si>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</si>
  <si>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</si>
  <si>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</si>
  <si>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</si>
  <si>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</si>
  <si>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</si>
  <si>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</si>
  <si>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</si>
  <si>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</si>
  <si>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</si>
  <si>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</si>
  <si>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</si>
  <si>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</si>
  <si>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</si>
  <si>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</si>
  <si>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</si>
  <si>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</si>
  <si>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</si>
  <si>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</si>
  <si>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</si>
  <si>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</si>
  <si>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</si>
  <si>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</si>
  <si>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</si>
  <si>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</si>
  <si>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</si>
  <si>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</si>
  <si>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</si>
  <si>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</si>
  <si>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</si>
  <si>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</si>
  <si>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</si>
  <si>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</si>
  <si>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</si>
  <si>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</si>
  <si>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</si>
  <si>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</si>
  <si>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</si>
  <si>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</si>
  <si>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</si>
  <si>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</si>
  <si>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</si>
  <si>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</si>
  <si>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</si>
  <si>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</si>
  <si>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</si>
  <si>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</si>
  <si>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</si>
  <si>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</si>
  <si>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</si>
  <si>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</si>
  <si>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</si>
  <si>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</si>
  <si>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</si>
  <si>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</si>
  <si>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</si>
  <si>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</si>
  <si>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</si>
  <si>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</si>
  <si>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</si>
  <si>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</si>
  <si>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</si>
  <si>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</si>
  <si>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</si>
  <si>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</si>
  <si>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</si>
  <si>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</si>
  <si>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</si>
  <si>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</si>
  <si>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</si>
  <si>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</si>
  <si>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</si>
  <si>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</si>
  <si>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</si>
  <si>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</si>
  <si>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</si>
  <si>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</si>
  <si>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</si>
  <si>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</si>
  <si>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</si>
  <si>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</si>
  <si>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</si>
  <si>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</si>
  <si>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</si>
  <si>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</si>
  <si>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</si>
  <si>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</si>
  <si>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</si>
  <si>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</si>
  <si>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</si>
  <si>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</si>
  <si>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</si>
  <si>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</si>
  <si>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</si>
  <si>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</si>
  <si>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</si>
  <si>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</si>
  <si>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</si>
  <si>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</si>
  <si>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</si>
  <si>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</si>
  <si>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</si>
  <si>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</si>
  <si>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</si>
  <si>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</si>
  <si>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</si>
  <si>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</si>
  <si>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</si>
  <si>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</si>
  <si>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</si>
  <si>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</si>
  <si>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</si>
  <si>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</si>
  <si>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</si>
  <si>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</si>
  <si>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</si>
  <si>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</si>
  <si>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</si>
  <si>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</si>
  <si>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</si>
  <si>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</si>
  <si>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</si>
  <si>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</si>
  <si>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</si>
  <si>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</si>
  <si>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</si>
  <si>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</si>
  <si>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</si>
  <si>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</si>
  <si>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</si>
  <si>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</si>
  <si>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</si>
  <si>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</si>
  <si>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</si>
  <si>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</si>
  <si>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</si>
  <si>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</si>
  <si>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</si>
  <si>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</si>
  <si>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</si>
  <si>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</si>
  <si>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</si>
  <si>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</si>
  <si>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</si>
  <si>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</si>
  <si>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</si>
  <si>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</si>
  <si>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</si>
  <si>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</si>
  <si>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</si>
  <si>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</si>
  <si>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</si>
  <si>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</si>
  <si>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</si>
  <si>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</si>
  <si>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</si>
  <si>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</si>
  <si>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</si>
  <si>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</si>
  <si>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</si>
  <si>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</si>
  <si>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</si>
  <si>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</si>
  <si>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</si>
  <si>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</si>
  <si>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</si>
  <si>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</si>
  <si>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</si>
  <si>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</si>
  <si>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</si>
  <si>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</si>
  <si>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</si>
  <si>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</si>
  <si>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</si>
  <si>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</si>
  <si>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</si>
  <si>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</si>
  <si>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</si>
  <si>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</si>
  <si>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</si>
  <si>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</si>
  <si>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</si>
  <si>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</si>
  <si>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</si>
  <si>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</si>
  <si>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</si>
  <si>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</si>
  <si>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</si>
  <si>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</si>
  <si>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</si>
  <si>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</si>
  <si>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</si>
  <si>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</si>
  <si>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</si>
  <si>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</si>
  <si>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</si>
  <si>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</si>
  <si>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</si>
  <si>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</si>
  <si>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</si>
  <si>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</si>
  <si>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</si>
  <si>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</si>
  <si>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</si>
  <si>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</si>
  <si>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</si>
  <si>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</si>
  <si>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</si>
  <si>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</si>
  <si>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</si>
  <si>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</si>
  <si>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</si>
  <si>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</si>
  <si>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</si>
  <si>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</si>
  <si>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</si>
  <si>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</si>
  <si>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</si>
  <si>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</si>
  <si>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</si>
  <si>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</si>
  <si>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</si>
  <si>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</si>
  <si>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</si>
  <si>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</si>
  <si>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</si>
  <si>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</si>
  <si>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</si>
  <si>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</si>
  <si>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</si>
  <si>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</si>
  <si>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</si>
  <si>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</si>
  <si>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</si>
  <si>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</si>
  <si>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</si>
  <si>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</si>
  <si>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</si>
  <si>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</si>
  <si>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</si>
  <si>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</si>
  <si>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</si>
  <si>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</si>
  <si>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</si>
  <si>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</si>
  <si>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</si>
  <si>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</si>
  <si>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</si>
  <si>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</si>
  <si>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</si>
  <si>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</si>
  <si>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</si>
  <si>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</si>
  <si>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</si>
  <si>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</si>
  <si>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</si>
  <si>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</si>
  <si>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</si>
  <si>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</si>
  <si>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</si>
  <si>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</si>
  <si>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</si>
  <si>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</si>
  <si>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</si>
  <si>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</si>
  <si>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</si>
  <si>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</si>
  <si>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</si>
  <si>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</si>
  <si>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</si>
  <si>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</si>
  <si>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</si>
  <si>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</si>
  <si>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</si>
  <si>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</si>
  <si>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</si>
  <si>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</si>
  <si>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</si>
  <si>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</si>
  <si>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</si>
  <si>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</si>
  <si>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</si>
  <si>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</si>
  <si>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</si>
  <si>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</si>
  <si>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</si>
  <si>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</si>
  <si>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</si>
  <si>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</si>
  <si>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</si>
  <si>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</si>
  <si>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</si>
  <si>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</si>
  <si>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</si>
  <si>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</si>
  <si>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</si>
  <si>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</si>
  <si>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</si>
  <si>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</si>
  <si>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</si>
  <si>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</si>
  <si>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</si>
  <si>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</si>
  <si>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</si>
  <si>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</si>
  <si>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</si>
  <si>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</si>
  <si>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</si>
  <si>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</si>
  <si>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</si>
  <si>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</si>
  <si>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</si>
  <si>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</si>
  <si>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</si>
  <si>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</si>
  <si>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</si>
  <si>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</si>
  <si>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</si>
  <si>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</si>
  <si>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</si>
  <si>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</si>
  <si>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</si>
  <si>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</si>
  <si>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</si>
  <si>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</si>
  <si>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</si>
  <si>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</si>
  <si>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</si>
  <si>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</si>
  <si>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</si>
  <si>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</si>
  <si>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</si>
  <si>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</si>
  <si>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</si>
  <si>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</si>
  <si>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</si>
  <si>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</si>
  <si>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</si>
  <si>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</si>
  <si>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</si>
  <si>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</si>
  <si>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</si>
  <si>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</si>
  <si>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</si>
  <si>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</si>
  <si>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</si>
  <si>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</si>
  <si>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</si>
  <si>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</si>
  <si>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</si>
  <si>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</si>
  <si>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</si>
  <si>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</si>
  <si>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</si>
  <si>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</si>
  <si>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</si>
  <si>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</si>
  <si>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</si>
  <si>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</si>
  <si>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</si>
  <si>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</si>
  <si>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</si>
  <si>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</si>
  <si>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</si>
  <si>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</si>
  <si>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</si>
  <si>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</si>
  <si>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</si>
  <si>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</si>
  <si>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</si>
  <si>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</si>
  <si>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</si>
  <si>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</si>
  <si>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</si>
  <si>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</si>
  <si>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</si>
  <si>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</si>
  <si>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</si>
  <si>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</si>
  <si>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</si>
  <si>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</si>
  <si>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</si>
  <si>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</si>
  <si>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</si>
  <si>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</si>
  <si>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</si>
  <si>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</si>
  <si>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</si>
  <si>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</si>
  <si>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</si>
  <si>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</si>
  <si>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</si>
  <si>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</si>
  <si>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</si>
  <si>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</si>
  <si>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</si>
  <si>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</si>
  <si>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</si>
  <si>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</si>
  <si>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</si>
  <si>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</si>
  <si>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</si>
  <si>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</si>
  <si>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</si>
  <si>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</si>
  <si>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</si>
  <si>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</si>
  <si>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</si>
  <si>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</si>
  <si>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</si>
  <si>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</si>
  <si>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</si>
  <si>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</si>
  <si>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</si>
  <si>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</si>
  <si>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</si>
  <si>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</si>
  <si>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</si>
  <si>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</si>
  <si>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</si>
  <si>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</si>
  <si>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</si>
  <si>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</si>
  <si>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</si>
  <si>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</si>
  <si>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</si>
  <si>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</si>
  <si>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</si>
  <si>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</si>
  <si>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</si>
  <si>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</si>
  <si>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</si>
  <si>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</si>
  <si>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</si>
  <si>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</si>
  <si>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</si>
  <si>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</si>
  <si>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</si>
  <si>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</si>
  <si>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</si>
  <si>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</si>
  <si>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</si>
  <si>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</si>
  <si>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</si>
  <si>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</si>
  <si>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</si>
  <si>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</si>
  <si>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</si>
  <si>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</si>
  <si>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</si>
  <si>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</si>
  <si>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</si>
  <si>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</si>
  <si>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</si>
  <si>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</si>
  <si>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</si>
  <si>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</si>
  <si>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</si>
  <si>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</si>
  <si>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</si>
  <si>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</si>
  <si>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</si>
  <si>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</si>
  <si>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</si>
  <si>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</si>
  <si>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</si>
  <si>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</si>
  <si>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</si>
  <si>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</si>
  <si>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</si>
  <si>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</si>
  <si>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</si>
  <si>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</si>
  <si>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</si>
  <si>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</si>
  <si>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</si>
  <si>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</si>
  <si>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</si>
  <si>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</si>
  <si>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</si>
  <si>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</si>
  <si>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</si>
  <si>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</si>
  <si>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</si>
  <si>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</si>
  <si>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</si>
  <si>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</si>
  <si>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</si>
  <si>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</si>
  <si>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</si>
  <si>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</si>
  <si>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</si>
  <si>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</si>
  <si>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</si>
  <si>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</si>
  <si>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</si>
  <si>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</si>
  <si>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</si>
  <si>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</si>
  <si>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</si>
  <si>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</si>
  <si>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</si>
  <si>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</si>
  <si>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</si>
  <si>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</si>
  <si>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</si>
  <si>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</si>
  <si>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</si>
  <si>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</si>
  <si>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</si>
  <si>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</si>
  <si>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</si>
  <si>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</si>
  <si>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</si>
  <si>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</si>
  <si>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</si>
  <si>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</si>
  <si>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</si>
  <si>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</si>
  <si>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</si>
  <si>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</si>
  <si>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</si>
  <si>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</si>
  <si>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</si>
  <si>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</si>
  <si>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</si>
  <si>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</si>
  <si>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</si>
  <si>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</si>
  <si>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</si>
  <si>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</si>
  <si>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</si>
  <si>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</si>
  <si>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</si>
  <si>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</si>
  <si>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</si>
  <si>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</si>
  <si>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</si>
  <si>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</si>
  <si>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</si>
  <si>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</si>
  <si>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</si>
  <si>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</si>
  <si>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</si>
  <si>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</si>
  <si>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</si>
  <si>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</si>
  <si>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</si>
  <si>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</si>
  <si>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</si>
  <si>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</si>
  <si>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</si>
  <si>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</si>
  <si>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</si>
  <si>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</si>
  <si>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</si>
  <si>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</si>
  <si>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</si>
  <si>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</si>
  <si>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</si>
  <si>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</si>
  <si>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</si>
  <si>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</si>
  <si>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</si>
  <si>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</si>
  <si>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</si>
  <si>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</si>
  <si>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</si>
  <si>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</si>
  <si>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</si>
  <si>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</si>
  <si>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</si>
  <si>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</si>
  <si>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</si>
  <si>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</si>
  <si>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</si>
  <si>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</si>
  <si>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</si>
  <si>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</si>
  <si>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</si>
  <si>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</si>
  <si>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</si>
  <si>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</si>
  <si>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</si>
  <si>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</si>
  <si>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</si>
  <si>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</si>
  <si>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</si>
  <si>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</si>
  <si>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</si>
  <si>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</si>
  <si>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</si>
  <si>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</si>
  <si>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</si>
  <si>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</si>
  <si>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</si>
  <si>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</si>
  <si>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</si>
  <si>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</si>
  <si>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</si>
  <si>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</si>
  <si>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</si>
  <si>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</si>
  <si>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</si>
  <si>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</si>
  <si>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</si>
  <si>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</si>
  <si>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</si>
  <si>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</si>
  <si>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</si>
  <si>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</si>
  <si>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</si>
  <si>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</si>
  <si>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</si>
  <si>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</si>
  <si>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</si>
  <si>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</si>
  <si>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</si>
  <si>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</si>
  <si>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</si>
  <si>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</si>
  <si>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</si>
  <si>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</si>
  <si>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</si>
  <si>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</si>
  <si>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</si>
  <si>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</si>
  <si>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</si>
  <si>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</si>
  <si>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</si>
  <si>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</si>
  <si>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</si>
  <si>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</si>
  <si>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</si>
  <si>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</si>
  <si>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</si>
  <si>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</si>
  <si>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</si>
  <si>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</si>
  <si>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</si>
  <si>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</si>
  <si>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</si>
  <si>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</si>
  <si>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</si>
  <si>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</si>
  <si>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</si>
  <si>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</si>
  <si>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</si>
  <si>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</si>
  <si>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</si>
  <si>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</si>
  <si>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</si>
  <si>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</si>
  <si>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</si>
  <si>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</si>
  <si>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</si>
  <si>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</si>
  <si>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</si>
  <si>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</si>
  <si>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</si>
  <si>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</si>
  <si>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</si>
  <si>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</si>
  <si>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</si>
  <si>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</si>
  <si>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</si>
  <si>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</si>
  <si>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</si>
  <si>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</si>
  <si>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</si>
  <si>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</si>
  <si>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</si>
  <si>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</si>
  <si>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</si>
  <si>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</si>
  <si>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</si>
  <si>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</si>
  <si>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</si>
  <si>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</si>
  <si>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</si>
  <si>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</si>
  <si>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</si>
  <si>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</si>
  <si>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</si>
  <si>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</si>
  <si>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</si>
  <si>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</si>
  <si>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</si>
  <si>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</si>
  <si>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</si>
  <si>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</si>
  <si>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</si>
  <si>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</si>
  <si>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</si>
  <si>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</si>
  <si>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</si>
  <si>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</si>
  <si>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</si>
  <si>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</si>
  <si>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</si>
  <si>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</si>
  <si>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</si>
  <si>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</si>
  <si>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</si>
  <si>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</si>
  <si>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</si>
  <si>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</si>
  <si>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</si>
  <si>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</si>
  <si>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</si>
  <si>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</si>
  <si>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</si>
  <si>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</si>
  <si>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</si>
  <si>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</si>
  <si>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</si>
  <si>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</si>
  <si>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</si>
  <si>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</si>
  <si>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</si>
  <si>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</si>
  <si>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</si>
  <si>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</si>
  <si>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</si>
  <si>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</si>
  <si>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</si>
  <si>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</si>
  <si>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</si>
  <si>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</si>
  <si>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</si>
  <si>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</si>
  <si>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</si>
  <si>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</si>
  <si>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</si>
  <si>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</si>
  <si>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</si>
  <si>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</si>
  <si>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</si>
  <si>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</si>
  <si>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</si>
  <si>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</si>
  <si>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</si>
  <si>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</si>
  <si>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</si>
  <si>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</si>
  <si>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</si>
  <si>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</si>
  <si>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</si>
  <si>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</si>
  <si>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</si>
  <si>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</si>
  <si>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</si>
  <si>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</si>
  <si>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</si>
  <si>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</si>
  <si>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</si>
  <si>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</si>
  <si>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</si>
  <si>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</si>
  <si>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</si>
  <si>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</si>
  <si>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</si>
  <si>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</si>
  <si>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</si>
  <si>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</si>
  <si>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</si>
  <si>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</si>
  <si>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</si>
  <si>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</si>
  <si>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</si>
  <si>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</si>
  <si>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</si>
  <si>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</si>
  <si>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</si>
  <si>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</si>
  <si>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</si>
  <si>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</si>
  <si>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</si>
  <si>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</si>
  <si>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</si>
  <si>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</si>
  <si>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</si>
  <si>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</si>
  <si>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</si>
  <si>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</si>
  <si>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</si>
  <si>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</si>
  <si>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</si>
  <si>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</si>
  <si>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</si>
  <si>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</si>
  <si>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</si>
  <si>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</si>
  <si>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</si>
  <si>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</si>
  <si>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</si>
  <si>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</si>
  <si>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</si>
  <si>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</si>
  <si>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</si>
  <si>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</si>
  <si>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</si>
  <si>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</si>
  <si>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</si>
  <si>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</si>
  <si>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</si>
  <si>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</si>
  <si>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</si>
  <si>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</si>
  <si>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</si>
  <si>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</si>
  <si>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</si>
  <si>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</si>
  <si>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</si>
  <si>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</si>
  <si>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</si>
  <si>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</si>
  <si>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</si>
  <si>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</si>
  <si>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</si>
  <si>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</si>
  <si>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</si>
  <si>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</si>
  <si>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</si>
  <si>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</si>
  <si>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</si>
  <si>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</si>
  <si>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</si>
  <si>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</si>
  <si>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</si>
  <si>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</si>
  <si>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</si>
  <si>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</si>
  <si>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</si>
  <si>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</si>
  <si>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</si>
  <si>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</si>
  <si>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</si>
  <si>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</si>
  <si>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</si>
  <si>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</si>
  <si>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</si>
  <si>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</si>
  <si>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</si>
  <si>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</si>
  <si>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</si>
  <si>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</si>
  <si>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</si>
  <si>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</si>
  <si>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</si>
  <si>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</si>
  <si>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</si>
  <si>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</si>
  <si>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</si>
  <si>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</si>
  <si>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</si>
  <si>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</si>
  <si>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</si>
  <si>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</si>
  <si>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</si>
  <si>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</si>
  <si>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</si>
  <si>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</si>
  <si>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</si>
  <si>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</si>
  <si>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</si>
  <si>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</si>
  <si>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</si>
  <si>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</si>
  <si>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</si>
  <si>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</si>
  <si>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</si>
  <si>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</si>
  <si>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</si>
  <si>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</si>
  <si>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</si>
  <si>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</si>
  <si>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</si>
  <si>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</si>
  <si>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</si>
  <si>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</si>
  <si>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</si>
  <si>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</si>
  <si>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</si>
  <si>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</si>
  <si>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</si>
  <si>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</si>
  <si>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</si>
  <si>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</si>
  <si>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</si>
  <si>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</si>
  <si>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</si>
  <si>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</si>
  <si>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</si>
  <si>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</si>
  <si>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</si>
  <si>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</si>
  <si>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</si>
  <si>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</si>
  <si>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</si>
  <si>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</si>
  <si>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</si>
  <si>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</si>
  <si>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</si>
  <si>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</si>
  <si>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</si>
  <si>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</si>
  <si>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</si>
  <si>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</si>
  <si>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</si>
  <si>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</si>
  <si>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</si>
  <si>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</si>
  <si>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</si>
  <si>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</si>
  <si>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</si>
  <si>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</si>
  <si>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</si>
  <si>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</si>
  <si>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</si>
  <si>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</si>
  <si>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</si>
  <si>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</si>
  <si>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</si>
  <si>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</si>
  <si>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</si>
  <si>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</si>
  <si>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</si>
  <si>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</si>
  <si>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</si>
  <si>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</si>
  <si>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</si>
  <si>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</si>
  <si>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</si>
  <si>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</si>
  <si>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</si>
  <si>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</si>
  <si>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</si>
  <si>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</si>
  <si>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</si>
  <si>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</si>
  <si>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</si>
  <si>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</si>
  <si>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</si>
  <si>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</si>
  <si>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</si>
  <si>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</si>
  <si>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</si>
  <si>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</si>
  <si>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</si>
  <si>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</si>
  <si>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</si>
  <si>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</si>
  <si>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</si>
  <si>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</si>
  <si>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</si>
  <si>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</si>
  <si>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</si>
  <si>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</si>
  <si>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</si>
  <si>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</si>
  <si>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</si>
  <si>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</si>
  <si>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</si>
  <si>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</si>
  <si>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</si>
  <si>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</si>
  <si>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</si>
  <si>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</si>
  <si>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</si>
  <si>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</si>
  <si>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</si>
  <si>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</si>
  <si>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</si>
  <si>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</si>
  <si>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</si>
  <si>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</si>
  <si>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</si>
  <si>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</si>
  <si>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</si>
  <si>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</si>
  <si>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</si>
  <si>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</si>
  <si>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</si>
  <si>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</si>
  <si>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</si>
  <si>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</si>
  <si>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</si>
  <si>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</si>
  <si>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</si>
  <si>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</si>
  <si>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</si>
  <si>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</si>
  <si>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</si>
  <si>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</si>
  <si>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</si>
  <si>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</si>
  <si>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</si>
  <si>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</si>
  <si>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</si>
  <si>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</si>
  <si>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</si>
  <si>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</si>
  <si>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</si>
  <si>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</si>
  <si>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</si>
  <si>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</si>
  <si>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</si>
  <si>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</si>
  <si>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</si>
  <si>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</si>
  <si>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</si>
  <si>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</si>
  <si>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</si>
  <si>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</si>
  <si>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</si>
  <si>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</si>
  <si>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</si>
  <si>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</si>
  <si>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</si>
  <si>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</si>
  <si>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</si>
  <si>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</si>
  <si>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</si>
  <si>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</si>
  <si>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</si>
  <si>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</si>
  <si>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</si>
  <si>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</si>
  <si>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</si>
  <si>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</si>
  <si>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</si>
  <si>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</si>
  <si>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</si>
  <si>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</si>
  <si>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</si>
  <si>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</si>
  <si>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</si>
  <si>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</si>
  <si>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</si>
  <si>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</si>
  <si>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</si>
  <si>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</si>
  <si>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</si>
  <si>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</si>
  <si>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</si>
  <si>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</si>
  <si>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</si>
  <si>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</si>
  <si>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</si>
  <si>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</si>
  <si>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</si>
  <si>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</si>
  <si>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</si>
  <si>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</si>
  <si>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</si>
  <si>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</si>
  <si>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</si>
  <si>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</si>
  <si>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</si>
  <si>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</si>
  <si>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</si>
  <si>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</si>
  <si>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</si>
  <si>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</si>
  <si>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</si>
  <si>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</si>
  <si>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</si>
  <si>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</si>
  <si>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</si>
  <si>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</si>
  <si>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</si>
  <si>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</si>
  <si>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</si>
  <si>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</si>
  <si>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</si>
  <si>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</si>
  <si>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</si>
  <si>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</si>
  <si>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</si>
  <si>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</si>
  <si>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</si>
  <si>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</si>
  <si>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</si>
  <si>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</si>
  <si>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</si>
  <si>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VLADIMIRA NAZORA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</si>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</sst>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679265.91</v>
      </c>
      <c r="D2" s="7">
        <f>'PR-RAS'!E6</f>
        <v>716143.69000000006</v>
      </c>
      <c r="E2" s="7">
        <v>0</v>
      </c>
      <c r="F2" s="7">
        <v>0</v>
      </c>
      <c r="G2" s="8">
        <f t="shared" ref="G2:G274" si="0">(B2/1000)*(C2*1+D2*2)</f>
        <v>2111.5532900000003</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618977.42000000004</v>
      </c>
      <c r="D45" s="2">
        <f>'PR-RAS'!E49</f>
        <v>672677.03</v>
      </c>
      <c r="E45" s="2">
        <v>0</v>
      </c>
      <c r="F45" s="2">
        <v>0</v>
      </c>
      <c r="G45" s="3">
        <f t="shared" si="0"/>
        <v>86430.585119999989</v>
      </c>
      <c r="H45" s="3">
        <f t="shared" si="1"/>
        <v>0.45000000006984919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618977.42000000004</v>
      </c>
      <c r="D64" s="2">
        <f>'PR-RAS'!E68</f>
        <v>672677.03</v>
      </c>
      <c r="E64" s="2">
        <v>0</v>
      </c>
      <c r="F64" s="2">
        <v>0</v>
      </c>
      <c r="G64" s="3">
        <f t="shared" si="0"/>
        <v>123752.88324</v>
      </c>
      <c r="H64" s="3">
        <f t="shared" si="1"/>
        <v>0.45000000006984919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618977.42000000004</v>
      </c>
      <c r="D65" s="2">
        <f>'PR-RAS'!E69</f>
        <v>669857.03</v>
      </c>
      <c r="E65" s="2">
        <v>0</v>
      </c>
      <c r="F65" s="2">
        <v>0</v>
      </c>
      <c r="G65" s="3">
        <f t="shared" si="0"/>
        <v>125356.25472</v>
      </c>
      <c r="H65" s="3">
        <f t="shared" si="1"/>
        <v>0.45000000006984919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2820</v>
      </c>
      <c r="E66" s="2">
        <v>0</v>
      </c>
      <c r="F66" s="2">
        <v>0</v>
      </c>
      <c r="G66" s="3">
        <f t="shared" si="0"/>
        <v>366.6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801.51</v>
      </c>
      <c r="D102" s="2">
        <f>'PR-RAS'!E106</f>
        <v>720</v>
      </c>
      <c r="E102" s="2">
        <v>0</v>
      </c>
      <c r="F102" s="2">
        <v>0</v>
      </c>
      <c r="G102" s="3">
        <f t="shared" si="0"/>
        <v>226.39251000000004</v>
      </c>
      <c r="H102" s="3">
        <f t="shared" si="1"/>
        <v>0.49000000000000909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801.51</v>
      </c>
      <c r="D108" s="2">
        <f>'PR-RAS'!E112</f>
        <v>720</v>
      </c>
      <c r="E108" s="2">
        <v>0</v>
      </c>
      <c r="F108" s="2">
        <v>0</v>
      </c>
      <c r="G108" s="3">
        <f t="shared" si="0"/>
        <v>239.84157000000002</v>
      </c>
      <c r="H108" s="3">
        <f t="shared" si="1"/>
        <v>0.49000000000000909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801.51</v>
      </c>
      <c r="D113" s="2">
        <f>'PR-RAS'!E117</f>
        <v>720</v>
      </c>
      <c r="E113" s="2">
        <v>0</v>
      </c>
      <c r="F113" s="2">
        <v>0</v>
      </c>
      <c r="G113" s="3">
        <f t="shared" si="0"/>
        <v>251.04912000000002</v>
      </c>
      <c r="H113" s="3">
        <f t="shared" si="1"/>
        <v>0.49000000000000909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4129.5</v>
      </c>
      <c r="D121" s="2">
        <f>'PR-RAS'!E125</f>
        <v>5898</v>
      </c>
      <c r="E121" s="2">
        <v>0</v>
      </c>
      <c r="F121" s="2">
        <v>0</v>
      </c>
      <c r="G121" s="3">
        <f t="shared" si="0"/>
        <v>1911.06</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3378</v>
      </c>
      <c r="D122" s="2">
        <f>'PR-RAS'!E126</f>
        <v>5898</v>
      </c>
      <c r="E122" s="2">
        <v>0</v>
      </c>
      <c r="F122" s="2">
        <v>0</v>
      </c>
      <c r="G122" s="3">
        <f t="shared" si="0"/>
        <v>1836.0539999999999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77</v>
      </c>
      <c r="D123" s="2">
        <f>'PR-RAS'!E127</f>
        <v>0</v>
      </c>
      <c r="E123" s="2">
        <v>0</v>
      </c>
      <c r="F123" s="2">
        <v>0</v>
      </c>
      <c r="G123" s="3">
        <f t="shared" si="0"/>
        <v>9.3940000000000001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3301</v>
      </c>
      <c r="D124" s="2">
        <f>'PR-RAS'!E128</f>
        <v>5898</v>
      </c>
      <c r="E124" s="2">
        <v>0</v>
      </c>
      <c r="F124" s="2">
        <v>0</v>
      </c>
      <c r="G124" s="3">
        <f t="shared" si="0"/>
        <v>1856.931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751.5</v>
      </c>
      <c r="D125" s="2">
        <f>'PR-RAS'!E129</f>
        <v>0</v>
      </c>
      <c r="E125" s="2">
        <v>0</v>
      </c>
      <c r="F125" s="2">
        <v>0</v>
      </c>
      <c r="G125" s="3">
        <f t="shared" si="0"/>
        <v>93.185999999999993</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751.5</v>
      </c>
      <c r="D127" s="2">
        <f>'PR-RAS'!E131</f>
        <v>0</v>
      </c>
      <c r="E127" s="2">
        <v>0</v>
      </c>
      <c r="F127" s="2">
        <v>0</v>
      </c>
      <c r="G127" s="3">
        <f t="shared" si="0"/>
        <v>94.689000000000007</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55357.48</v>
      </c>
      <c r="D130" s="2">
        <f>'PR-RAS'!E134</f>
        <v>36848.660000000003</v>
      </c>
      <c r="E130" s="2">
        <v>0</v>
      </c>
      <c r="F130" s="2">
        <v>0</v>
      </c>
      <c r="G130" s="3">
        <f t="shared" si="0"/>
        <v>16648.069200000002</v>
      </c>
      <c r="H130" s="3">
        <f t="shared" si="1"/>
        <v>0.81999999999970896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55357.48</v>
      </c>
      <c r="D131" s="2">
        <f>'PR-RAS'!E135</f>
        <v>36848.660000000003</v>
      </c>
      <c r="E131" s="2">
        <v>0</v>
      </c>
      <c r="F131" s="2">
        <v>0</v>
      </c>
      <c r="G131" s="3">
        <f t="shared" si="0"/>
        <v>16777.124000000003</v>
      </c>
      <c r="H131" s="3">
        <f t="shared" si="1"/>
        <v>0.81999999999970896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55142.48</v>
      </c>
      <c r="D132" s="2">
        <f>'PR-RAS'!E136</f>
        <v>36633.660000000003</v>
      </c>
      <c r="E132" s="2">
        <v>0</v>
      </c>
      <c r="F132" s="2">
        <v>0</v>
      </c>
      <c r="G132" s="3">
        <f t="shared" si="0"/>
        <v>16821.683800000003</v>
      </c>
      <c r="H132" s="3">
        <f t="shared" si="1"/>
        <v>0.81999999999970896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215</v>
      </c>
      <c r="D133" s="2">
        <f>'PR-RAS'!E137</f>
        <v>215</v>
      </c>
      <c r="E133" s="2">
        <v>0</v>
      </c>
      <c r="F133" s="2">
        <v>0</v>
      </c>
      <c r="G133" s="3">
        <f t="shared" si="0"/>
        <v>85.14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749211.49</v>
      </c>
      <c r="D148" s="2">
        <f>'PR-RAS'!E152</f>
        <v>704022.95</v>
      </c>
      <c r="E148" s="2">
        <v>0</v>
      </c>
      <c r="F148" s="2">
        <v>0</v>
      </c>
      <c r="G148" s="3">
        <f t="shared" si="0"/>
        <v>317116.83632999996</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651663.35999999999</v>
      </c>
      <c r="D149" s="2">
        <f>'PR-RAS'!E153</f>
        <v>620521.24</v>
      </c>
      <c r="E149" s="2">
        <v>0</v>
      </c>
      <c r="F149" s="2">
        <v>0</v>
      </c>
      <c r="G149" s="3">
        <f t="shared" si="0"/>
        <v>280120.46431999997</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541677.69999999995</v>
      </c>
      <c r="D150" s="2">
        <f>'PR-RAS'!E154</f>
        <v>514909.45</v>
      </c>
      <c r="E150" s="2">
        <v>0</v>
      </c>
      <c r="F150" s="2">
        <v>0</v>
      </c>
      <c r="G150" s="3">
        <f t="shared" si="0"/>
        <v>234152.99340000001</v>
      </c>
      <c r="H150" s="3">
        <f t="shared" si="1"/>
        <v>0.75000000005820766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541677.69999999995</v>
      </c>
      <c r="D151" s="2">
        <f>'PR-RAS'!E155</f>
        <v>514909.45</v>
      </c>
      <c r="E151" s="2">
        <v>0</v>
      </c>
      <c r="F151" s="2">
        <v>0</v>
      </c>
      <c r="G151" s="3">
        <f t="shared" si="0"/>
        <v>235724.49000000002</v>
      </c>
      <c r="H151" s="3">
        <f t="shared" si="1"/>
        <v>0.75000000005820766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20554.61</v>
      </c>
      <c r="D155" s="2">
        <f>'PR-RAS'!E159</f>
        <v>20450.599999999999</v>
      </c>
      <c r="E155" s="2">
        <v>0</v>
      </c>
      <c r="F155" s="2">
        <v>0</v>
      </c>
      <c r="G155" s="3">
        <f t="shared" si="0"/>
        <v>9464.194739999999</v>
      </c>
      <c r="H155" s="3">
        <f t="shared" si="1"/>
        <v>0.79000000000087311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89431.05</v>
      </c>
      <c r="D156" s="2">
        <f>'PR-RAS'!E160</f>
        <v>85161.19</v>
      </c>
      <c r="E156" s="2">
        <v>0</v>
      </c>
      <c r="F156" s="2">
        <v>0</v>
      </c>
      <c r="G156" s="3">
        <f t="shared" si="0"/>
        <v>40261.781649999997</v>
      </c>
      <c r="H156" s="3">
        <f t="shared" si="1"/>
        <v>0.24000000000523869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89431.05</v>
      </c>
      <c r="D158" s="2">
        <f>'PR-RAS'!E162</f>
        <v>85161.19</v>
      </c>
      <c r="E158" s="2">
        <v>0</v>
      </c>
      <c r="F158" s="2">
        <v>0</v>
      </c>
      <c r="G158" s="3">
        <f t="shared" si="0"/>
        <v>40781.288509999998</v>
      </c>
      <c r="H158" s="3">
        <f t="shared" si="1"/>
        <v>0.24000000000523869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97039.630000000019</v>
      </c>
      <c r="D160" s="2">
        <f>'PR-RAS'!E164</f>
        <v>82997.710000000006</v>
      </c>
      <c r="E160" s="2">
        <v>0</v>
      </c>
      <c r="F160" s="2">
        <v>0</v>
      </c>
      <c r="G160" s="3">
        <f t="shared" si="0"/>
        <v>41822.572950000009</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28303.75</v>
      </c>
      <c r="D161" s="2">
        <f>'PR-RAS'!E165</f>
        <v>21473.33</v>
      </c>
      <c r="E161" s="2">
        <v>0</v>
      </c>
      <c r="F161" s="2">
        <v>0</v>
      </c>
      <c r="G161" s="3">
        <f t="shared" si="0"/>
        <v>11400.0656</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1784.55</v>
      </c>
      <c r="D162" s="2">
        <f>'PR-RAS'!E166</f>
        <v>1672.5</v>
      </c>
      <c r="E162" s="2">
        <v>0</v>
      </c>
      <c r="F162" s="2">
        <v>0</v>
      </c>
      <c r="G162" s="3">
        <f t="shared" si="0"/>
        <v>825.85755000000006</v>
      </c>
      <c r="H162" s="3">
        <f t="shared" si="1"/>
        <v>0.95000000000004547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26272.2</v>
      </c>
      <c r="D163" s="2">
        <f>'PR-RAS'!E167</f>
        <v>19752.830000000002</v>
      </c>
      <c r="E163" s="2">
        <v>0</v>
      </c>
      <c r="F163" s="2">
        <v>0</v>
      </c>
      <c r="G163" s="3">
        <f t="shared" si="0"/>
        <v>10656.01332</v>
      </c>
      <c r="H163" s="3">
        <f t="shared" si="1"/>
        <v>0.36999999999898137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247</v>
      </c>
      <c r="D164" s="2">
        <f>'PR-RAS'!E168</f>
        <v>48</v>
      </c>
      <c r="E164" s="2">
        <v>0</v>
      </c>
      <c r="F164" s="2">
        <v>0</v>
      </c>
      <c r="G164" s="3">
        <f t="shared" si="0"/>
        <v>55.908999999999999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51268.140000000007</v>
      </c>
      <c r="D166" s="2">
        <f>'PR-RAS'!E170</f>
        <v>46305.67</v>
      </c>
      <c r="E166" s="2">
        <v>0</v>
      </c>
      <c r="F166" s="2">
        <v>0</v>
      </c>
      <c r="G166" s="3">
        <f t="shared" si="0"/>
        <v>23740.114200000004</v>
      </c>
      <c r="H166" s="3">
        <f t="shared" si="1"/>
        <v>0.47000000000844011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3209.05</v>
      </c>
      <c r="D167" s="2">
        <f>'PR-RAS'!E171</f>
        <v>3255.5</v>
      </c>
      <c r="E167" s="2">
        <v>0</v>
      </c>
      <c r="F167" s="2">
        <v>0</v>
      </c>
      <c r="G167" s="3">
        <f t="shared" si="0"/>
        <v>1613.5282999999999</v>
      </c>
      <c r="H167" s="3">
        <f t="shared" si="1"/>
        <v>0.5500000000001819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30254.42</v>
      </c>
      <c r="D168" s="2">
        <f>'PR-RAS'!E172</f>
        <v>28448.28</v>
      </c>
      <c r="E168" s="2">
        <v>0</v>
      </c>
      <c r="F168" s="2">
        <v>0</v>
      </c>
      <c r="G168" s="3">
        <f t="shared" si="0"/>
        <v>14554.213659999999</v>
      </c>
      <c r="H168" s="3">
        <f t="shared" si="1"/>
        <v>0.69999999999708962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16935.66</v>
      </c>
      <c r="D169" s="2">
        <f>'PR-RAS'!E173</f>
        <v>12784.53</v>
      </c>
      <c r="E169" s="2">
        <v>0</v>
      </c>
      <c r="F169" s="2">
        <v>0</v>
      </c>
      <c r="G169" s="3">
        <f t="shared" si="0"/>
        <v>7140.7929600000007</v>
      </c>
      <c r="H169" s="3">
        <f t="shared" si="1"/>
        <v>0.80999999999949068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716.53</v>
      </c>
      <c r="D170" s="2">
        <f>'PR-RAS'!E174</f>
        <v>1030.94</v>
      </c>
      <c r="E170" s="2">
        <v>0</v>
      </c>
      <c r="F170" s="2">
        <v>0</v>
      </c>
      <c r="G170" s="3">
        <f t="shared" si="0"/>
        <v>469.55128999999999</v>
      </c>
      <c r="H170" s="3">
        <f t="shared" si="1"/>
        <v>0.52999999999997272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786.42</v>
      </c>
      <c r="E171" s="2">
        <v>0</v>
      </c>
      <c r="F171" s="2">
        <v>0</v>
      </c>
      <c r="G171" s="3">
        <f t="shared" si="0"/>
        <v>267.38280000000003</v>
      </c>
      <c r="H171" s="3">
        <f t="shared" si="1"/>
        <v>0.41999999999995907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152.47999999999999</v>
      </c>
      <c r="D173" s="2">
        <f>'PR-RAS'!E177</f>
        <v>0</v>
      </c>
      <c r="E173" s="2">
        <v>0</v>
      </c>
      <c r="F173" s="2">
        <v>0</v>
      </c>
      <c r="G173" s="3">
        <f t="shared" si="0"/>
        <v>26.226559999999996</v>
      </c>
      <c r="H173" s="3">
        <f t="shared" si="1"/>
        <v>0.47999999999998977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15333.390000000001</v>
      </c>
      <c r="D174" s="2">
        <f>'PR-RAS'!E178</f>
        <v>14273.61</v>
      </c>
      <c r="E174" s="2">
        <v>0</v>
      </c>
      <c r="F174" s="2">
        <v>0</v>
      </c>
      <c r="G174" s="3">
        <f t="shared" si="0"/>
        <v>7591.3455299999996</v>
      </c>
      <c r="H174" s="3">
        <f t="shared" si="1"/>
        <v>0.78000000000065484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2349.61</v>
      </c>
      <c r="D175" s="2">
        <f>'PR-RAS'!E179</f>
        <v>1664.64</v>
      </c>
      <c r="E175" s="2">
        <v>0</v>
      </c>
      <c r="F175" s="2">
        <v>0</v>
      </c>
      <c r="G175" s="3">
        <f t="shared" si="0"/>
        <v>988.12685999999997</v>
      </c>
      <c r="H175" s="3">
        <f t="shared" si="1"/>
        <v>0.74999999999977263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4217.75</v>
      </c>
      <c r="D176" s="2">
        <f>'PR-RAS'!E180</f>
        <v>3398.36</v>
      </c>
      <c r="E176" s="2">
        <v>0</v>
      </c>
      <c r="F176" s="2">
        <v>0</v>
      </c>
      <c r="G176" s="3">
        <f t="shared" si="0"/>
        <v>1927.53225</v>
      </c>
      <c r="H176" s="3">
        <f t="shared" si="1"/>
        <v>0.61000000000012733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2885.83</v>
      </c>
      <c r="D178" s="2">
        <f>'PR-RAS'!E182</f>
        <v>3202.59</v>
      </c>
      <c r="E178" s="2">
        <v>0</v>
      </c>
      <c r="F178" s="2">
        <v>0</v>
      </c>
      <c r="G178" s="3">
        <f t="shared" si="0"/>
        <v>1644.5087699999999</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425.61</v>
      </c>
      <c r="D179" s="2">
        <f>'PR-RAS'!E183</f>
        <v>486.77</v>
      </c>
      <c r="E179" s="2">
        <v>0</v>
      </c>
      <c r="F179" s="2">
        <v>0</v>
      </c>
      <c r="G179" s="3">
        <f t="shared" si="0"/>
        <v>249.0487</v>
      </c>
      <c r="H179" s="3">
        <f t="shared" si="1"/>
        <v>0.62000000000000455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3855.74</v>
      </c>
      <c r="D180" s="2">
        <f>'PR-RAS'!E184</f>
        <v>3896.25</v>
      </c>
      <c r="E180" s="2">
        <v>0</v>
      </c>
      <c r="F180" s="2">
        <v>0</v>
      </c>
      <c r="G180" s="3">
        <f t="shared" si="0"/>
        <v>2085.03496</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548.85</v>
      </c>
      <c r="D181" s="2">
        <f>'PR-RAS'!E185</f>
        <v>500</v>
      </c>
      <c r="E181" s="2">
        <v>0</v>
      </c>
      <c r="F181" s="2">
        <v>0</v>
      </c>
      <c r="G181" s="3">
        <f t="shared" si="0"/>
        <v>278.79299999999995</v>
      </c>
      <c r="H181" s="3">
        <f t="shared" si="1"/>
        <v>0.14999999999997726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1050</v>
      </c>
      <c r="D182" s="2">
        <f>'PR-RAS'!E186</f>
        <v>1125</v>
      </c>
      <c r="E182" s="2">
        <v>0</v>
      </c>
      <c r="F182" s="2">
        <v>0</v>
      </c>
      <c r="G182" s="3">
        <f t="shared" si="0"/>
        <v>597.29999999999995</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2134.35</v>
      </c>
      <c r="D190" s="2">
        <f>'PR-RAS'!E194</f>
        <v>945.09999999999991</v>
      </c>
      <c r="E190" s="2">
        <v>0</v>
      </c>
      <c r="F190" s="2">
        <v>0</v>
      </c>
      <c r="G190" s="3">
        <f t="shared" si="0"/>
        <v>760.63995</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122.75</v>
      </c>
      <c r="D193" s="2">
        <f>'PR-RAS'!E197</f>
        <v>135.02000000000001</v>
      </c>
      <c r="E193" s="2">
        <v>0</v>
      </c>
      <c r="F193" s="2">
        <v>0</v>
      </c>
      <c r="G193" s="3">
        <f t="shared" si="0"/>
        <v>75.415680000000009</v>
      </c>
      <c r="H193" s="3">
        <f t="shared" si="1"/>
        <v>0.27000000000001023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113.83</v>
      </c>
      <c r="D194" s="2">
        <f>'PR-RAS'!E198</f>
        <v>0</v>
      </c>
      <c r="E194" s="2">
        <v>0</v>
      </c>
      <c r="F194" s="2">
        <v>0</v>
      </c>
      <c r="G194" s="3">
        <f t="shared" si="0"/>
        <v>21.969190000000001</v>
      </c>
      <c r="H194" s="3">
        <f t="shared" si="1"/>
        <v>0.17000000000000171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9.2899999999999991</v>
      </c>
      <c r="E195" s="2">
        <v>0</v>
      </c>
      <c r="F195" s="2">
        <v>0</v>
      </c>
      <c r="G195" s="3">
        <f t="shared" si="0"/>
        <v>3.6045199999999999</v>
      </c>
      <c r="H195" s="3">
        <f t="shared" si="1"/>
        <v>0.28999999999999915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1897.77</v>
      </c>
      <c r="D197" s="2">
        <f>'PR-RAS'!E201</f>
        <v>800.79</v>
      </c>
      <c r="E197" s="2">
        <v>0</v>
      </c>
      <c r="F197" s="2">
        <v>0</v>
      </c>
      <c r="G197" s="3">
        <f t="shared" si="0"/>
        <v>685.87260000000003</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508.5</v>
      </c>
      <c r="D269" s="2">
        <f>'PR-RAS'!E273</f>
        <v>504</v>
      </c>
      <c r="E269" s="2">
        <v>0</v>
      </c>
      <c r="F269" s="2">
        <v>0</v>
      </c>
      <c r="G269" s="3">
        <f t="shared" si="0"/>
        <v>406.42200000000003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508.5</v>
      </c>
      <c r="D270" s="2">
        <f>'PR-RAS'!E274</f>
        <v>504</v>
      </c>
      <c r="E270" s="2">
        <v>0</v>
      </c>
      <c r="F270" s="2">
        <v>0</v>
      </c>
      <c r="G270" s="3">
        <f t="shared" si="0"/>
        <v>407.93850000000003</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508.5</v>
      </c>
      <c r="D272" s="2">
        <f>'PR-RAS'!E276</f>
        <v>504</v>
      </c>
      <c r="E272" s="2">
        <v>0</v>
      </c>
      <c r="F272" s="2">
        <v>0</v>
      </c>
      <c r="G272" s="3">
        <f t="shared" si="0"/>
        <v>410.97150000000005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749211.49</v>
      </c>
      <c r="D295" s="2">
        <f>'PR-RAS'!E299</f>
        <v>704022.95</v>
      </c>
      <c r="E295" s="2">
        <v>0</v>
      </c>
      <c r="F295" s="2">
        <v>0</v>
      </c>
      <c r="G295" s="3">
        <f t="shared" si="12"/>
        <v>634233.67265999992</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12120.740000000107</v>
      </c>
      <c r="E296" s="2">
        <v>0</v>
      </c>
      <c r="F296" s="2">
        <v>0</v>
      </c>
      <c r="G296" s="3">
        <f t="shared" si="12"/>
        <v>7151.2366000000629</v>
      </c>
      <c r="H296" s="3">
        <f t="shared" si="13"/>
        <v>0.2599999998928979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69945.579999999958</v>
      </c>
      <c r="D297" s="2">
        <f>'PR-RAS'!E301</f>
        <v>0</v>
      </c>
      <c r="E297" s="2">
        <v>0</v>
      </c>
      <c r="F297" s="2">
        <v>0</v>
      </c>
      <c r="G297" s="3">
        <f t="shared" si="12"/>
        <v>20703.891679999986</v>
      </c>
      <c r="H297" s="3">
        <f t="shared" si="13"/>
        <v>0.42000000004190952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621.55999999999995</v>
      </c>
      <c r="D298" s="2">
        <f>'PR-RAS'!E302</f>
        <v>0</v>
      </c>
      <c r="E298" s="2">
        <v>0</v>
      </c>
      <c r="F298" s="2">
        <v>0</v>
      </c>
      <c r="G298" s="3">
        <f t="shared" si="12"/>
        <v>184.60331999999997</v>
      </c>
      <c r="H298" s="3">
        <f t="shared" si="13"/>
        <v>0.44000000000005457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66612.710000000006</v>
      </c>
      <c r="E299" s="2">
        <v>0</v>
      </c>
      <c r="F299" s="2">
        <v>0</v>
      </c>
      <c r="G299" s="3">
        <f t="shared" si="12"/>
        <v>39701.175159999999</v>
      </c>
      <c r="H299" s="3">
        <f t="shared" si="13"/>
        <v>0.28999999999359716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92341.45</v>
      </c>
      <c r="D300" s="2">
        <f>'PR-RAS'!E304</f>
        <v>103371.83</v>
      </c>
      <c r="E300" s="2">
        <v>0</v>
      </c>
      <c r="F300" s="2">
        <v>0</v>
      </c>
      <c r="G300" s="3">
        <f t="shared" si="12"/>
        <v>89426.447889999996</v>
      </c>
      <c r="H300" s="3">
        <f t="shared" si="13"/>
        <v>0.61999999999534339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337</v>
      </c>
      <c r="D301" s="2">
        <f>'PR-RAS'!E305</f>
        <v>540</v>
      </c>
      <c r="E301" s="2">
        <v>0</v>
      </c>
      <c r="F301" s="2">
        <v>0</v>
      </c>
      <c r="G301" s="3">
        <f t="shared" si="12"/>
        <v>425.09999999999997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2587.52</v>
      </c>
      <c r="D355" s="2">
        <f>'PR-RAS'!E360</f>
        <v>3992.5699999999997</v>
      </c>
      <c r="E355" s="2">
        <v>0</v>
      </c>
      <c r="F355" s="2">
        <v>0</v>
      </c>
      <c r="G355" s="3">
        <f t="shared" si="12"/>
        <v>3742.7216399999998</v>
      </c>
      <c r="H355" s="3">
        <f t="shared" si="13"/>
        <v>0.91000000000030923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2587.52</v>
      </c>
      <c r="D368" s="2">
        <f>'PR-RAS'!E373</f>
        <v>3992.5699999999997</v>
      </c>
      <c r="E368" s="2">
        <v>0</v>
      </c>
      <c r="F368" s="2">
        <v>0</v>
      </c>
      <c r="G368" s="3">
        <f t="shared" si="12"/>
        <v>3880.1662200000001</v>
      </c>
      <c r="H368" s="3">
        <f t="shared" si="13"/>
        <v>0.91000000000030923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2372.52</v>
      </c>
      <c r="D374" s="2">
        <f>'PR-RAS'!E379</f>
        <v>3777.5699999999997</v>
      </c>
      <c r="E374" s="2">
        <v>0</v>
      </c>
      <c r="F374" s="2">
        <v>0</v>
      </c>
      <c r="G374" s="3">
        <f t="shared" si="12"/>
        <v>3703.0171799999998</v>
      </c>
      <c r="H374" s="3">
        <f t="shared" si="13"/>
        <v>0.91000000000030923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281.5</v>
      </c>
      <c r="D375" s="2">
        <f>'PR-RAS'!E380</f>
        <v>2831.6</v>
      </c>
      <c r="E375" s="2">
        <v>0</v>
      </c>
      <c r="F375" s="2">
        <v>0</v>
      </c>
      <c r="G375" s="3">
        <f t="shared" si="12"/>
        <v>2223.3177999999998</v>
      </c>
      <c r="H375" s="3">
        <f t="shared" si="13"/>
        <v>0.90000000000009095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980</v>
      </c>
      <c r="D377" s="2">
        <f>'PR-RAS'!E382</f>
        <v>0</v>
      </c>
      <c r="E377" s="2">
        <v>0</v>
      </c>
      <c r="F377" s="2">
        <v>0</v>
      </c>
      <c r="G377" s="3">
        <f t="shared" si="12"/>
        <v>368.48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1111.02</v>
      </c>
      <c r="D381" s="2">
        <f>'PR-RAS'!E386</f>
        <v>945.97</v>
      </c>
      <c r="E381" s="2">
        <v>0</v>
      </c>
      <c r="F381" s="2">
        <v>0</v>
      </c>
      <c r="G381" s="3">
        <f t="shared" si="12"/>
        <v>1141.1248000000001</v>
      </c>
      <c r="H381" s="3">
        <f t="shared" si="13"/>
        <v>4.9999999999954525E-2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215</v>
      </c>
      <c r="D388" s="2">
        <f>'PR-RAS'!E393</f>
        <v>215</v>
      </c>
      <c r="E388" s="2">
        <v>0</v>
      </c>
      <c r="F388" s="2">
        <v>0</v>
      </c>
      <c r="G388" s="3">
        <f t="shared" si="12"/>
        <v>249.61500000000001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215</v>
      </c>
      <c r="D389" s="2">
        <f>'PR-RAS'!E394</f>
        <v>215</v>
      </c>
      <c r="E389" s="2">
        <v>0</v>
      </c>
      <c r="F389" s="2">
        <v>0</v>
      </c>
      <c r="G389" s="3">
        <f t="shared" si="12"/>
        <v>250.26000000000002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2587.52</v>
      </c>
      <c r="D413" s="2">
        <f>'PR-RAS'!E418</f>
        <v>3992.5699999999997</v>
      </c>
      <c r="E413" s="2">
        <v>0</v>
      </c>
      <c r="F413" s="2">
        <v>0</v>
      </c>
      <c r="G413" s="3">
        <f t="shared" si="12"/>
        <v>4355.9359199999999</v>
      </c>
      <c r="H413" s="3">
        <f t="shared" si="13"/>
        <v>0.91000000000030923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13439.68</v>
      </c>
      <c r="E415" s="2">
        <v>0</v>
      </c>
      <c r="F415" s="2">
        <v>0</v>
      </c>
      <c r="G415" s="3">
        <f t="shared" si="12"/>
        <v>11128.055039999999</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679265.91</v>
      </c>
      <c r="D417" s="2">
        <f>'PR-RAS'!E422</f>
        <v>716143.69000000006</v>
      </c>
      <c r="E417" s="2">
        <v>0</v>
      </c>
      <c r="F417" s="2">
        <v>0</v>
      </c>
      <c r="G417" s="3">
        <f t="shared" si="12"/>
        <v>878406.16863999993</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751799.01</v>
      </c>
      <c r="D418" s="2">
        <f>'PR-RAS'!E423</f>
        <v>708015.5199999999</v>
      </c>
      <c r="E418" s="2">
        <v>0</v>
      </c>
      <c r="F418" s="2">
        <v>0</v>
      </c>
      <c r="G418" s="3">
        <f t="shared" si="12"/>
        <v>903985.13084999984</v>
      </c>
      <c r="H418" s="3">
        <f t="shared" si="13"/>
        <v>0.4900000001071021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8128.1700000001583</v>
      </c>
      <c r="E419" s="2">
        <v>0</v>
      </c>
      <c r="F419" s="2">
        <v>0</v>
      </c>
      <c r="G419" s="3">
        <f t="shared" si="12"/>
        <v>6795.1501200001321</v>
      </c>
      <c r="H419" s="3">
        <f t="shared" si="13"/>
        <v>0.17000000015832484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72533.099999999977</v>
      </c>
      <c r="D420" s="2">
        <f>'PR-RAS'!E425</f>
        <v>0</v>
      </c>
      <c r="E420" s="2">
        <v>0</v>
      </c>
      <c r="F420" s="2">
        <v>0</v>
      </c>
      <c r="G420" s="3">
        <f t="shared" si="12"/>
        <v>30391.36889999999</v>
      </c>
      <c r="H420" s="3">
        <f t="shared" si="13"/>
        <v>9.9999999976716936E-2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621.55999999999995</v>
      </c>
      <c r="D421" s="2">
        <f>'PR-RAS'!E426</f>
        <v>0</v>
      </c>
      <c r="E421" s="2">
        <v>0</v>
      </c>
      <c r="F421" s="2">
        <v>0</v>
      </c>
      <c r="G421" s="3">
        <f t="shared" si="12"/>
        <v>261.05519999999996</v>
      </c>
      <c r="H421" s="3">
        <f t="shared" si="13"/>
        <v>0.44000000000005457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80052.390000000014</v>
      </c>
      <c r="E422" s="2">
        <v>0</v>
      </c>
      <c r="F422" s="2">
        <v>0</v>
      </c>
      <c r="G422" s="3">
        <f t="shared" si="12"/>
        <v>67404.112380000006</v>
      </c>
      <c r="H422" s="3">
        <f t="shared" si="13"/>
        <v>0.39000000001396984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92341.45</v>
      </c>
      <c r="D423" s="2">
        <f>'PR-RAS'!E428</f>
        <v>103371.83</v>
      </c>
      <c r="E423" s="2">
        <v>0</v>
      </c>
      <c r="F423" s="2">
        <v>0</v>
      </c>
      <c r="G423" s="3">
        <f t="shared" si="12"/>
        <v>126213.91641999999</v>
      </c>
      <c r="H423" s="3">
        <f t="shared" si="13"/>
        <v>0.61999999999534339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679265.91</v>
      </c>
      <c r="D637" s="2">
        <f>'PR-RAS'!E643</f>
        <v>716143.69000000006</v>
      </c>
      <c r="E637" s="2">
        <v>0</v>
      </c>
      <c r="F637" s="2">
        <v>0</v>
      </c>
      <c r="G637" s="3">
        <f t="shared" si="14"/>
        <v>1342947.8924400001</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751799.01</v>
      </c>
      <c r="D638" s="2">
        <f>'PR-RAS'!E644</f>
        <v>708015.5199999999</v>
      </c>
      <c r="E638" s="2">
        <v>0</v>
      </c>
      <c r="F638" s="2">
        <v>0</v>
      </c>
      <c r="G638" s="3">
        <f t="shared" si="14"/>
        <v>1380907.7418499999</v>
      </c>
      <c r="H638" s="3">
        <f t="shared" si="15"/>
        <v>0.4900000001071021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8128.1700000001583</v>
      </c>
      <c r="E639" s="2">
        <v>0</v>
      </c>
      <c r="F639" s="2">
        <v>0</v>
      </c>
      <c r="G639" s="3">
        <f t="shared" si="14"/>
        <v>10371.544920000202</v>
      </c>
      <c r="H639" s="3">
        <f t="shared" si="15"/>
        <v>0.17000000015832484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72533.099999999977</v>
      </c>
      <c r="D640" s="2">
        <f>'PR-RAS'!E646</f>
        <v>0</v>
      </c>
      <c r="E640" s="2">
        <v>0</v>
      </c>
      <c r="F640" s="2">
        <v>0</v>
      </c>
      <c r="G640" s="3">
        <f t="shared" si="14"/>
        <v>46348.650899999986</v>
      </c>
      <c r="H640" s="3">
        <f t="shared" si="15"/>
        <v>9.9999999976716936E-2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621.55999999999995</v>
      </c>
      <c r="D641" s="2">
        <f>'PR-RAS'!E647</f>
        <v>0</v>
      </c>
      <c r="E641" s="2">
        <v>0</v>
      </c>
      <c r="F641" s="2">
        <v>0</v>
      </c>
      <c r="G641" s="3">
        <f t="shared" si="14"/>
        <v>397.79839999999996</v>
      </c>
      <c r="H641" s="3">
        <f t="shared" si="15"/>
        <v>0.44000000000005457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80052.390000000014</v>
      </c>
      <c r="E642" s="2">
        <v>0</v>
      </c>
      <c r="F642" s="2">
        <v>0</v>
      </c>
      <c r="G642" s="3">
        <f t="shared" si="14"/>
        <v>102627.16398000003</v>
      </c>
      <c r="H642" s="3">
        <f t="shared" si="15"/>
        <v>0.39000000001396984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71911.539999999979</v>
      </c>
      <c r="D644" s="2">
        <f>'PR-RAS'!E650</f>
        <v>71924.219999999856</v>
      </c>
      <c r="E644" s="2">
        <v>0</v>
      </c>
      <c r="F644" s="2">
        <v>0</v>
      </c>
      <c r="G644" s="3">
        <f t="shared" si="14"/>
        <v>138733.6671399998</v>
      </c>
      <c r="H644" s="3">
        <f t="shared" si="15"/>
        <v>0.67999999987659976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46</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40</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616987.68000000005</v>
      </c>
      <c r="D676" s="2">
        <f>'PR-RAS'!E683</f>
        <v>667596.94999999995</v>
      </c>
      <c r="E676" s="2">
        <v>0</v>
      </c>
      <c r="F676" s="2">
        <v>0</v>
      </c>
      <c r="G676" s="3">
        <f t="shared" si="14"/>
        <v>1317722.5665000002</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1989.74</v>
      </c>
      <c r="D677" s="2">
        <f>'PR-RAS'!E684</f>
        <v>2260.08</v>
      </c>
      <c r="E677" s="2">
        <v>0</v>
      </c>
      <c r="F677" s="2">
        <v>0</v>
      </c>
      <c r="G677" s="3">
        <f t="shared" si="14"/>
        <v>4400.6923999999999</v>
      </c>
      <c r="H677" s="3">
        <f t="shared" si="15"/>
        <v>0.33999999999991815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2820</v>
      </c>
      <c r="E679" s="2">
        <v>0</v>
      </c>
      <c r="F679" s="2">
        <v>0</v>
      </c>
      <c r="G679" s="3">
        <f t="shared" si="14"/>
        <v>3823.92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801.51</v>
      </c>
      <c r="D717" s="2">
        <f>'PR-RAS'!E724</f>
        <v>0</v>
      </c>
      <c r="E717" s="2">
        <v>0</v>
      </c>
      <c r="F717" s="2">
        <v>0</v>
      </c>
      <c r="G717" s="3">
        <f t="shared" si="14"/>
        <v>573.88116000000002</v>
      </c>
      <c r="H717" s="3">
        <f t="shared" si="15"/>
        <v>0.49000000000000909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26272.2</v>
      </c>
      <c r="D727" s="2">
        <f>'PR-RAS'!E734</f>
        <v>19752.830000000002</v>
      </c>
      <c r="E727" s="2">
        <v>0</v>
      </c>
      <c r="F727" s="2">
        <v>0</v>
      </c>
      <c r="G727" s="3">
        <f t="shared" si="14"/>
        <v>47754.726360000001</v>
      </c>
      <c r="H727" s="3">
        <f t="shared" si="15"/>
        <v>0.36999999999898137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3855.74</v>
      </c>
      <c r="D729" s="2">
        <f>'PR-RAS'!E736</f>
        <v>3520</v>
      </c>
      <c r="E729" s="2">
        <v>0</v>
      </c>
      <c r="F729" s="2">
        <v>0</v>
      </c>
      <c r="G729" s="3">
        <f t="shared" si="14"/>
        <v>7932.09872</v>
      </c>
      <c r="H729" s="3">
        <f t="shared" si="15"/>
        <v>0.26000000000021828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548.85</v>
      </c>
      <c r="D731" s="2">
        <f>'PR-RAS'!E738</f>
        <v>0</v>
      </c>
      <c r="E731" s="2">
        <v>0</v>
      </c>
      <c r="F731" s="2">
        <v>0</v>
      </c>
      <c r="G731" s="3">
        <f t="shared" si="14"/>
        <v>400.66050000000001</v>
      </c>
      <c r="H731" s="3">
        <f t="shared" si="15"/>
        <v>0.14999999999997726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113.83</v>
      </c>
      <c r="D736" s="2">
        <f>'PR-RAS'!E743</f>
        <v>0</v>
      </c>
      <c r="E736" s="2">
        <v>0</v>
      </c>
      <c r="F736" s="2">
        <v>0</v>
      </c>
      <c r="G736" s="3">
        <f t="shared" ref="G736:G737" si="28">(B736/1000)*(C736*1+D736*2)</f>
        <v>83.665049999999994</v>
      </c>
      <c r="H736" s="3">
        <f t="shared" ref="H736:H737" si="29">ABS(C736-ROUND(C736,0))+ABS(D736-ROUND(D736,0))</f>
        <v>0.17000000000000171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105637.77</v>
      </c>
      <c r="D1581" s="7"/>
      <c r="E1581" s="7">
        <v>0</v>
      </c>
      <c r="F1581" s="7">
        <v>0</v>
      </c>
      <c r="G1581" s="8">
        <f t="shared" ref="G1581:G1685" si="70">B1581/1000*C1581</f>
        <v>105.63777</v>
      </c>
      <c r="H1581" s="8">
        <f t="shared" ref="H1581:H1685" si="71">ABS(C1581-ROUND(C1581,0))</f>
        <v>0.22999999999592546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721712.2799999998</v>
      </c>
      <c r="D1582" s="2">
        <v>0</v>
      </c>
      <c r="E1582" s="2">
        <v>0</v>
      </c>
      <c r="F1582" s="2">
        <v>0</v>
      </c>
      <c r="G1582" s="3">
        <f t="shared" si="70"/>
        <v>1443.4245599999997</v>
      </c>
      <c r="H1582" s="3">
        <f t="shared" si="71"/>
        <v>0.27999999979510903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6228.07</v>
      </c>
      <c r="D1583" s="2">
        <v>0</v>
      </c>
      <c r="E1583" s="2">
        <v>0</v>
      </c>
      <c r="F1583" s="2">
        <v>0</v>
      </c>
      <c r="G1583" s="3">
        <f t="shared" si="70"/>
        <v>18.68421</v>
      </c>
      <c r="H1583" s="3">
        <f t="shared" si="71"/>
        <v>6.9999999999708962E-2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711060.94</v>
      </c>
      <c r="D1584" s="2">
        <v>0</v>
      </c>
      <c r="E1584" s="2">
        <v>0</v>
      </c>
      <c r="F1584" s="2">
        <v>0</v>
      </c>
      <c r="G1584" s="3">
        <f t="shared" si="70"/>
        <v>2844.2437599999998</v>
      </c>
      <c r="H1584" s="3">
        <f t="shared" si="71"/>
        <v>6.0000000055879354E-2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627559.23</v>
      </c>
      <c r="D1585" s="2">
        <v>0</v>
      </c>
      <c r="E1585" s="2">
        <v>0</v>
      </c>
      <c r="F1585" s="2">
        <v>0</v>
      </c>
      <c r="G1585" s="3">
        <f t="shared" si="70"/>
        <v>3137.7961500000001</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82997.710000000006</v>
      </c>
      <c r="D1586" s="2">
        <v>0</v>
      </c>
      <c r="E1586" s="2">
        <v>0</v>
      </c>
      <c r="F1586" s="2">
        <v>0</v>
      </c>
      <c r="G1586" s="3">
        <f t="shared" si="70"/>
        <v>497.98626000000007</v>
      </c>
      <c r="H1586" s="3">
        <f t="shared" si="71"/>
        <v>0.28999999999359716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504</v>
      </c>
      <c r="D1592" s="2">
        <v>0</v>
      </c>
      <c r="E1592" s="2">
        <v>0</v>
      </c>
      <c r="F1592" s="2">
        <v>0</v>
      </c>
      <c r="G1592" s="3">
        <f t="shared" si="70"/>
        <v>6.048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3992.57</v>
      </c>
      <c r="D1593" s="2">
        <v>0</v>
      </c>
      <c r="E1593" s="2">
        <v>0</v>
      </c>
      <c r="F1593" s="2">
        <v>0</v>
      </c>
      <c r="G1593" s="3">
        <f t="shared" si="70"/>
        <v>51.903410000000001</v>
      </c>
      <c r="H1593" s="3">
        <f t="shared" si="71"/>
        <v>0.42999999999983629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430.7</v>
      </c>
      <c r="D1600" s="2">
        <v>0</v>
      </c>
      <c r="E1600" s="2">
        <v>0</v>
      </c>
      <c r="F1600" s="2">
        <v>0</v>
      </c>
      <c r="G1600" s="3">
        <f>B1600/1000*C1600</f>
        <v>8.6140000000000008</v>
      </c>
      <c r="H1600" s="3">
        <f>ABS(C1600-ROUND(C1600,0))</f>
        <v>0.30000000000001137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717923.2699999999</v>
      </c>
      <c r="D1601" s="2">
        <v>0</v>
      </c>
      <c r="E1601" s="2">
        <v>0</v>
      </c>
      <c r="F1601" s="2">
        <v>0</v>
      </c>
      <c r="G1601" s="3">
        <f t="shared" si="70"/>
        <v>15076.388669999998</v>
      </c>
      <c r="H1601" s="3">
        <f t="shared" si="71"/>
        <v>0.26999999990221113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3749.3</v>
      </c>
      <c r="D1602" s="2">
        <v>0</v>
      </c>
      <c r="E1602" s="2">
        <v>0</v>
      </c>
      <c r="F1602" s="2">
        <v>0</v>
      </c>
      <c r="G1602" s="3">
        <f t="shared" si="70"/>
        <v>82.4846</v>
      </c>
      <c r="H1602" s="3">
        <f t="shared" si="71"/>
        <v>0.3000000000001819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709750.7</v>
      </c>
      <c r="D1603" s="2">
        <v>0</v>
      </c>
      <c r="E1603" s="2">
        <v>0</v>
      </c>
      <c r="F1603" s="2">
        <v>0</v>
      </c>
      <c r="G1603" s="3">
        <f t="shared" si="70"/>
        <v>16324.266099999999</v>
      </c>
      <c r="H1603" s="3">
        <f t="shared" si="71"/>
        <v>0.30000000004656613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622543.88</v>
      </c>
      <c r="D1604" s="2">
        <v>0</v>
      </c>
      <c r="E1604" s="2">
        <v>0</v>
      </c>
      <c r="F1604" s="2">
        <v>0</v>
      </c>
      <c r="G1604" s="3">
        <f t="shared" si="70"/>
        <v>14941.05312</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86702.82</v>
      </c>
      <c r="D1605" s="2">
        <v>0</v>
      </c>
      <c r="E1605" s="2">
        <v>0</v>
      </c>
      <c r="F1605" s="2">
        <v>0</v>
      </c>
      <c r="G1605" s="3">
        <f t="shared" si="70"/>
        <v>2167.5705000000003</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504</v>
      </c>
      <c r="D1611" s="2">
        <v>0</v>
      </c>
      <c r="E1611" s="2">
        <v>0</v>
      </c>
      <c r="F1611" s="2">
        <v>0</v>
      </c>
      <c r="G1611" s="3">
        <f t="shared" si="70"/>
        <v>15.624000000000001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3992.57</v>
      </c>
      <c r="D1612" s="2">
        <v>0</v>
      </c>
      <c r="E1612" s="2">
        <v>0</v>
      </c>
      <c r="F1612" s="2">
        <v>0</v>
      </c>
      <c r="G1612" s="3">
        <f t="shared" si="70"/>
        <v>127.76224000000001</v>
      </c>
      <c r="H1612" s="3">
        <f t="shared" si="71"/>
        <v>0.42999999999983629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430.7</v>
      </c>
      <c r="D1619" s="2">
        <v>0</v>
      </c>
      <c r="E1619" s="2">
        <v>0</v>
      </c>
      <c r="F1619" s="2">
        <v>0</v>
      </c>
      <c r="G1619" s="3">
        <f>B1619/1000*C1619</f>
        <v>16.7973</v>
      </c>
      <c r="H1619" s="3">
        <f>ABS(C1619-ROUND(C1619,0))</f>
        <v>0.30000000000001137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109426.77999999991</v>
      </c>
      <c r="D1620" s="2">
        <v>0</v>
      </c>
      <c r="E1620" s="2">
        <v>0</v>
      </c>
      <c r="F1620" s="2">
        <v>0</v>
      </c>
      <c r="G1620" s="3">
        <f t="shared" si="70"/>
        <v>4377.0711999999967</v>
      </c>
      <c r="H1620" s="3">
        <f t="shared" si="71"/>
        <v>0.22000000008847564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109426.78</v>
      </c>
      <c r="D1680" s="2">
        <v>0</v>
      </c>
      <c r="E1680" s="2">
        <v>0</v>
      </c>
      <c r="F1680" s="2">
        <v>0</v>
      </c>
      <c r="G1680" s="3">
        <f t="shared" si="70"/>
        <v>10942.678</v>
      </c>
      <c r="H1680" s="3">
        <f t="shared" si="71"/>
        <v>0.22000000000116415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3474.22</v>
      </c>
      <c r="D1681" s="2">
        <v>0</v>
      </c>
      <c r="E1681" s="2">
        <v>0</v>
      </c>
      <c r="F1681" s="2">
        <v>0</v>
      </c>
      <c r="G1681" s="3">
        <f t="shared" si="70"/>
        <v>350.89622000000003</v>
      </c>
      <c r="H1681" s="3">
        <f t="shared" si="71"/>
        <v>0.21999999999979991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105952.56</v>
      </c>
      <c r="D1682" s="2">
        <v>0</v>
      </c>
      <c r="E1682" s="2">
        <v>0</v>
      </c>
      <c r="F1682" s="2">
        <v>0</v>
      </c>
      <c r="G1682" s="3">
        <f t="shared" si="70"/>
        <v>10807.161119999999</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9232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679265.91</v>
      </c>
      <c r="I17" s="275">
        <f>'PR-RAS'!E6</f>
        <v>716143.69000000006</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749211.49</v>
      </c>
      <c r="I18" s="275">
        <f>'PR-RAS'!E152</f>
        <v>704022.95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71911.539999999979</v>
      </c>
      <c r="I20" s="275">
        <f>'PR-RAS'!E650</f>
        <v>71924.219999999856</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105637.77</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109426.77999999991</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109426.78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93" zoomScaleNormal="100" workbookViewId="0">
      <selection activeCell="E737" sqref="E7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679265.91</v>
      </c>
      <c r="E6" s="60">
        <f>E7+E43+E49+E82+E106+E125+E134+E140</f>
        <v>716143.69000000006</v>
      </c>
      <c r="F6" s="45">
        <f t="shared" ref="F6:F132" si="0">IF(D6&lt;&gt;0,IF(E6/D6&gt;=100,"&gt;&gt;100",E6/D6*100),"-")</f>
        <v>105.42906385512561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618977.42000000004</v>
      </c>
      <c r="E49" s="60">
        <f>E50+E53+E58+E61+E64+E68+E71+E74+E77</f>
        <v>672677.03</v>
      </c>
      <c r="F49" s="45">
        <f t="shared" si="0"/>
        <v>108.67553617707088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618977.42000000004</v>
      </c>
      <c r="E68" s="60">
        <f t="shared" si="11"/>
        <v>672677.03</v>
      </c>
      <c r="F68" s="45">
        <f t="shared" si="0"/>
        <v>108.67553617707088</v>
      </c>
    </row>
    <row r="69" spans="1:6" ht="12.75" customHeight="1" x14ac:dyDescent="0.2">
      <c r="A69" s="63" t="s">
        <v>141</v>
      </c>
      <c r="B69" s="64" t="s">
        <v>142</v>
      </c>
      <c r="C69" s="247" t="s">
        <v>141</v>
      </c>
      <c r="D69" s="194">
        <v>618977.42000000004</v>
      </c>
      <c r="E69" s="194">
        <v>669857.03</v>
      </c>
      <c r="F69" s="45">
        <f t="shared" si="0"/>
        <v>108.21994605231318</v>
      </c>
    </row>
    <row r="70" spans="1:6" ht="24" x14ac:dyDescent="0.2">
      <c r="A70" s="63" t="s">
        <v>143</v>
      </c>
      <c r="B70" s="64" t="s">
        <v>144</v>
      </c>
      <c r="C70" s="247" t="s">
        <v>143</v>
      </c>
      <c r="D70" s="194">
        <v>0</v>
      </c>
      <c r="E70" s="194">
        <v>2820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801.51</v>
      </c>
      <c r="E106" s="336">
        <f>E107+E112+E120+E124</f>
        <v>720</v>
      </c>
      <c r="F106" s="71">
        <f t="shared" si="0"/>
        <v>89.830445034996444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801.51</v>
      </c>
      <c r="E112" s="60">
        <f t="shared" si="20"/>
        <v>720</v>
      </c>
      <c r="F112" s="45">
        <f t="shared" si="0"/>
        <v>89.830445034996444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801.51</v>
      </c>
      <c r="E117" s="194">
        <v>720</v>
      </c>
      <c r="F117" s="45">
        <f t="shared" si="0"/>
        <v>89.830445034996444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4129.5</v>
      </c>
      <c r="E125" s="60">
        <f t="shared" si="22"/>
        <v>5898</v>
      </c>
      <c r="F125" s="45">
        <f t="shared" si="0"/>
        <v>142.82600799128224</v>
      </c>
    </row>
    <row r="126" spans="1:6" ht="12.75" customHeight="1" x14ac:dyDescent="0.2">
      <c r="A126" s="63">
        <v>661</v>
      </c>
      <c r="B126" s="65" t="s">
        <v>255</v>
      </c>
      <c r="C126" s="247" t="s">
        <v>256</v>
      </c>
      <c r="D126" s="60">
        <f t="shared" ref="D126:E126" si="23">SUM(D127:D128)</f>
        <v>3378</v>
      </c>
      <c r="E126" s="60">
        <f t="shared" si="23"/>
        <v>5898</v>
      </c>
      <c r="F126" s="45">
        <f t="shared" si="0"/>
        <v>174.60035523978686</v>
      </c>
    </row>
    <row r="127" spans="1:6" ht="12.75" customHeight="1" x14ac:dyDescent="0.2">
      <c r="A127" s="63">
        <v>6614</v>
      </c>
      <c r="B127" s="65" t="s">
        <v>257</v>
      </c>
      <c r="C127" s="247" t="s">
        <v>258</v>
      </c>
      <c r="D127" s="194">
        <v>77</v>
      </c>
      <c r="E127" s="194"/>
      <c r="F127" s="45">
        <f t="shared" si="0"/>
        <v>0</v>
      </c>
    </row>
    <row r="128" spans="1:6" ht="12.75" customHeight="1" x14ac:dyDescent="0.2">
      <c r="A128" s="63">
        <v>6615</v>
      </c>
      <c r="B128" s="65" t="s">
        <v>259</v>
      </c>
      <c r="C128" s="247" t="s">
        <v>260</v>
      </c>
      <c r="D128" s="194">
        <v>3301</v>
      </c>
      <c r="E128" s="194">
        <v>5898</v>
      </c>
      <c r="F128" s="45">
        <f t="shared" si="0"/>
        <v>178.67312935474098</v>
      </c>
    </row>
    <row r="129" spans="1:6" ht="36" x14ac:dyDescent="0.2">
      <c r="A129" s="63">
        <v>663</v>
      </c>
      <c r="B129" s="182" t="s">
        <v>261</v>
      </c>
      <c r="C129" s="247" t="s">
        <v>262</v>
      </c>
      <c r="D129" s="60">
        <f t="shared" ref="D129:E129" si="24">SUM(D130:D133)</f>
        <v>751.5</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751.5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55357.48</v>
      </c>
      <c r="E134" s="60">
        <f t="shared" si="25"/>
        <v>36848.660000000003</v>
      </c>
      <c r="F134" s="45">
        <f t="shared" ref="F134:F229" si="26">IF(D134&lt;&gt;0,IF(E134/D134&gt;=100,"&gt;&gt;100",E134/D134*100),"-")</f>
        <v>66.56491588851226</v>
      </c>
    </row>
    <row r="135" spans="1:6" ht="24" x14ac:dyDescent="0.2">
      <c r="A135" s="63">
        <v>671</v>
      </c>
      <c r="B135" s="182" t="s">
        <v>273</v>
      </c>
      <c r="C135" s="247" t="s">
        <v>274</v>
      </c>
      <c r="D135" s="60">
        <f t="shared" ref="D135:E135" si="27">SUM(D136:D138)</f>
        <v>55357.48</v>
      </c>
      <c r="E135" s="60">
        <f t="shared" si="27"/>
        <v>36848.660000000003</v>
      </c>
      <c r="F135" s="45">
        <f t="shared" si="26"/>
        <v>66.56491588851226</v>
      </c>
    </row>
    <row r="136" spans="1:6" ht="12.75" customHeight="1" x14ac:dyDescent="0.2">
      <c r="A136" s="63">
        <v>6711</v>
      </c>
      <c r="B136" s="65" t="s">
        <v>275</v>
      </c>
      <c r="C136" s="247" t="s">
        <v>276</v>
      </c>
      <c r="D136" s="194">
        <v>55142.48</v>
      </c>
      <c r="E136" s="194">
        <v>36633.660000000003</v>
      </c>
      <c r="F136" s="45">
        <f t="shared" si="26"/>
        <v>66.434552816630671</v>
      </c>
    </row>
    <row r="137" spans="1:6" ht="24" x14ac:dyDescent="0.2">
      <c r="A137" s="63">
        <v>6712</v>
      </c>
      <c r="B137" s="182" t="s">
        <v>277</v>
      </c>
      <c r="C137" s="247" t="s">
        <v>278</v>
      </c>
      <c r="D137" s="194">
        <v>215</v>
      </c>
      <c r="E137" s="194">
        <v>215</v>
      </c>
      <c r="F137" s="45">
        <f t="shared" si="26"/>
        <v>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749211.49</v>
      </c>
      <c r="E152" s="60">
        <f>E153+E164+E202+E221+E230+E262+E273</f>
        <v>704022.95</v>
      </c>
      <c r="F152" s="45">
        <f t="shared" si="26"/>
        <v>93.968520157105431</v>
      </c>
    </row>
    <row r="153" spans="1:6" ht="12.75" customHeight="1" x14ac:dyDescent="0.2">
      <c r="A153" s="63">
        <v>31</v>
      </c>
      <c r="B153" s="64" t="s">
        <v>308</v>
      </c>
      <c r="C153" s="247" t="s">
        <v>3</v>
      </c>
      <c r="D153" s="60">
        <f t="shared" ref="D153:E153" si="30">D154+D159+D160</f>
        <v>651663.35999999999</v>
      </c>
      <c r="E153" s="60">
        <f t="shared" si="30"/>
        <v>620521.24</v>
      </c>
      <c r="F153" s="45">
        <f t="shared" si="26"/>
        <v>95.221133807492265</v>
      </c>
    </row>
    <row r="154" spans="1:6" ht="12.75" customHeight="1" x14ac:dyDescent="0.2">
      <c r="A154" s="63">
        <v>311</v>
      </c>
      <c r="B154" s="64" t="s">
        <v>309</v>
      </c>
      <c r="C154" s="247" t="s">
        <v>310</v>
      </c>
      <c r="D154" s="60">
        <f t="shared" ref="D154:E154" si="31">SUM(D155:D158)</f>
        <v>541677.69999999995</v>
      </c>
      <c r="E154" s="60">
        <f t="shared" si="31"/>
        <v>514909.45</v>
      </c>
      <c r="F154" s="45">
        <f t="shared" si="26"/>
        <v>95.058269890010251</v>
      </c>
    </row>
    <row r="155" spans="1:6" ht="12.75" customHeight="1" x14ac:dyDescent="0.2">
      <c r="A155" s="63">
        <v>3111</v>
      </c>
      <c r="B155" s="64" t="s">
        <v>311</v>
      </c>
      <c r="C155" s="247" t="s">
        <v>312</v>
      </c>
      <c r="D155" s="194">
        <v>541677.69999999995</v>
      </c>
      <c r="E155" s="194">
        <v>514909.45</v>
      </c>
      <c r="F155" s="45">
        <f t="shared" si="26"/>
        <v>95.058269890010251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20554.61</v>
      </c>
      <c r="E159" s="194">
        <v>20450.599999999999</v>
      </c>
      <c r="F159" s="45">
        <f t="shared" si="26"/>
        <v>99.493982128583312</v>
      </c>
    </row>
    <row r="160" spans="1:6" ht="12.75" customHeight="1" x14ac:dyDescent="0.2">
      <c r="A160" s="63">
        <v>313</v>
      </c>
      <c r="B160" s="65" t="s">
        <v>321</v>
      </c>
      <c r="C160" s="247" t="s">
        <v>322</v>
      </c>
      <c r="D160" s="60">
        <f t="shared" ref="D160:E160" si="32">SUM(D161:D163)</f>
        <v>89431.05</v>
      </c>
      <c r="E160" s="60">
        <f t="shared" si="32"/>
        <v>85161.19</v>
      </c>
      <c r="F160" s="45">
        <f t="shared" si="26"/>
        <v>95.225528493739034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89431.05</v>
      </c>
      <c r="E162" s="194">
        <v>85161.19</v>
      </c>
      <c r="F162" s="45">
        <f t="shared" si="26"/>
        <v>95.225528493739034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97039.630000000019</v>
      </c>
      <c r="E164" s="60">
        <f>E165+E170+E178+E188+E189+E194</f>
        <v>82997.710000000006</v>
      </c>
      <c r="F164" s="45">
        <f t="shared" si="26"/>
        <v>85.529705750114658</v>
      </c>
    </row>
    <row r="165" spans="1:6" ht="12.75" customHeight="1" x14ac:dyDescent="0.2">
      <c r="A165" s="63">
        <v>321</v>
      </c>
      <c r="B165" s="64" t="s">
        <v>331</v>
      </c>
      <c r="C165" s="247" t="s">
        <v>332</v>
      </c>
      <c r="D165" s="60">
        <f t="shared" ref="D165:E165" si="33">SUM(D166:D169)</f>
        <v>28303.75</v>
      </c>
      <c r="E165" s="60">
        <f t="shared" si="33"/>
        <v>21473.33</v>
      </c>
      <c r="F165" s="45">
        <f t="shared" si="26"/>
        <v>75.8674380603277</v>
      </c>
    </row>
    <row r="166" spans="1:6" ht="12.75" customHeight="1" x14ac:dyDescent="0.2">
      <c r="A166" s="63">
        <v>3211</v>
      </c>
      <c r="B166" s="64" t="s">
        <v>333</v>
      </c>
      <c r="C166" s="247" t="s">
        <v>334</v>
      </c>
      <c r="D166" s="194">
        <v>1784.55</v>
      </c>
      <c r="E166" s="194">
        <v>1672.5</v>
      </c>
      <c r="F166" s="45">
        <f t="shared" si="26"/>
        <v>93.721106161217122</v>
      </c>
    </row>
    <row r="167" spans="1:6" ht="12.75" customHeight="1" x14ac:dyDescent="0.2">
      <c r="A167" s="63">
        <v>3212</v>
      </c>
      <c r="B167" s="64" t="s">
        <v>335</v>
      </c>
      <c r="C167" s="247" t="s">
        <v>336</v>
      </c>
      <c r="D167" s="194">
        <v>26272.2</v>
      </c>
      <c r="E167" s="194">
        <v>19752.830000000002</v>
      </c>
      <c r="F167" s="45">
        <f t="shared" si="26"/>
        <v>75.185290915873054</v>
      </c>
    </row>
    <row r="168" spans="1:6" ht="12.75" customHeight="1" x14ac:dyDescent="0.2">
      <c r="A168" s="63">
        <v>3213</v>
      </c>
      <c r="B168" s="64" t="s">
        <v>337</v>
      </c>
      <c r="C168" s="247" t="s">
        <v>338</v>
      </c>
      <c r="D168" s="194">
        <v>247</v>
      </c>
      <c r="E168" s="194">
        <v>48</v>
      </c>
      <c r="F168" s="45">
        <f t="shared" si="26"/>
        <v>19.4331983805668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51268.140000000007</v>
      </c>
      <c r="E170" s="60">
        <f t="shared" si="34"/>
        <v>46305.67</v>
      </c>
      <c r="F170" s="45">
        <f t="shared" si="26"/>
        <v>90.320557757702915</v>
      </c>
    </row>
    <row r="171" spans="1:6" ht="12.75" customHeight="1" x14ac:dyDescent="0.2">
      <c r="A171" s="63">
        <v>3221</v>
      </c>
      <c r="B171" s="64" t="s">
        <v>343</v>
      </c>
      <c r="C171" s="247" t="s">
        <v>344</v>
      </c>
      <c r="D171" s="194">
        <v>3209.05</v>
      </c>
      <c r="E171" s="194">
        <v>3255.5</v>
      </c>
      <c r="F171" s="45">
        <f t="shared" si="26"/>
        <v>101.447468877082</v>
      </c>
    </row>
    <row r="172" spans="1:6" ht="12.75" customHeight="1" x14ac:dyDescent="0.2">
      <c r="A172" s="63">
        <v>3222</v>
      </c>
      <c r="B172" s="64" t="s">
        <v>345</v>
      </c>
      <c r="C172" s="247" t="s">
        <v>346</v>
      </c>
      <c r="D172" s="194">
        <v>30254.42</v>
      </c>
      <c r="E172" s="194">
        <v>28448.28</v>
      </c>
      <c r="F172" s="45">
        <f t="shared" si="26"/>
        <v>94.030161543338124</v>
      </c>
    </row>
    <row r="173" spans="1:6" ht="12.75" customHeight="1" x14ac:dyDescent="0.2">
      <c r="A173" s="63">
        <v>3223</v>
      </c>
      <c r="B173" s="65" t="s">
        <v>347</v>
      </c>
      <c r="C173" s="247" t="s">
        <v>348</v>
      </c>
      <c r="D173" s="194">
        <v>16935.66</v>
      </c>
      <c r="E173" s="194">
        <v>12784.53</v>
      </c>
      <c r="F173" s="45">
        <f t="shared" si="26"/>
        <v>75.48882063055116</v>
      </c>
    </row>
    <row r="174" spans="1:6" ht="12.75" customHeight="1" x14ac:dyDescent="0.2">
      <c r="A174" s="63">
        <v>3224</v>
      </c>
      <c r="B174" s="65" t="s">
        <v>349</v>
      </c>
      <c r="C174" s="247" t="s">
        <v>350</v>
      </c>
      <c r="D174" s="194">
        <v>716.53</v>
      </c>
      <c r="E174" s="194">
        <v>1030.94</v>
      </c>
      <c r="F174" s="45">
        <f t="shared" si="26"/>
        <v>143.8795305151215</v>
      </c>
    </row>
    <row r="175" spans="1:6" ht="12.75" customHeight="1" x14ac:dyDescent="0.2">
      <c r="A175" s="63">
        <v>3225</v>
      </c>
      <c r="B175" s="65" t="s">
        <v>351</v>
      </c>
      <c r="C175" s="247" t="s">
        <v>352</v>
      </c>
      <c r="D175" s="194">
        <v>0</v>
      </c>
      <c r="E175" s="194">
        <v>786.42</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152.47999999999999</v>
      </c>
      <c r="E177" s="194"/>
      <c r="F177" s="45">
        <f t="shared" si="26"/>
        <v>0</v>
      </c>
    </row>
    <row r="178" spans="1:6" ht="12.75" customHeight="1" x14ac:dyDescent="0.2">
      <c r="A178" s="63">
        <v>323</v>
      </c>
      <c r="B178" s="65" t="s">
        <v>357</v>
      </c>
      <c r="C178" s="247" t="s">
        <v>358</v>
      </c>
      <c r="D178" s="60">
        <f t="shared" ref="D178:E178" si="35">SUM(D179:D187)</f>
        <v>15333.390000000001</v>
      </c>
      <c r="E178" s="60">
        <f t="shared" si="35"/>
        <v>14273.61</v>
      </c>
      <c r="F178" s="45">
        <f t="shared" si="26"/>
        <v>93.088416847155131</v>
      </c>
    </row>
    <row r="179" spans="1:6" ht="12.75" customHeight="1" x14ac:dyDescent="0.2">
      <c r="A179" s="63">
        <v>3231</v>
      </c>
      <c r="B179" s="65" t="s">
        <v>359</v>
      </c>
      <c r="C179" s="247" t="s">
        <v>360</v>
      </c>
      <c r="D179" s="194">
        <v>2349.61</v>
      </c>
      <c r="E179" s="194">
        <v>1664.64</v>
      </c>
      <c r="F179" s="45">
        <f t="shared" si="26"/>
        <v>70.847502351454068</v>
      </c>
    </row>
    <row r="180" spans="1:6" ht="12.75" customHeight="1" x14ac:dyDescent="0.2">
      <c r="A180" s="63">
        <v>3232</v>
      </c>
      <c r="B180" s="65" t="s">
        <v>361</v>
      </c>
      <c r="C180" s="247" t="s">
        <v>362</v>
      </c>
      <c r="D180" s="194">
        <v>4217.75</v>
      </c>
      <c r="E180" s="194">
        <v>3398.36</v>
      </c>
      <c r="F180" s="45">
        <f t="shared" si="26"/>
        <v>80.572817260387652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2885.83</v>
      </c>
      <c r="E182" s="194">
        <v>3202.59</v>
      </c>
      <c r="F182" s="45">
        <f t="shared" si="26"/>
        <v>110.97639154073526</v>
      </c>
    </row>
    <row r="183" spans="1:6" ht="12.75" customHeight="1" x14ac:dyDescent="0.2">
      <c r="A183" s="63">
        <v>3235</v>
      </c>
      <c r="B183" s="64" t="s">
        <v>367</v>
      </c>
      <c r="C183" s="247" t="s">
        <v>368</v>
      </c>
      <c r="D183" s="194">
        <v>425.61</v>
      </c>
      <c r="E183" s="194">
        <v>486.77</v>
      </c>
      <c r="F183" s="45">
        <f t="shared" si="26"/>
        <v>114.369963111769</v>
      </c>
    </row>
    <row r="184" spans="1:6" ht="12.75" customHeight="1" x14ac:dyDescent="0.2">
      <c r="A184" s="63">
        <v>3236</v>
      </c>
      <c r="B184" s="64" t="s">
        <v>369</v>
      </c>
      <c r="C184" s="247" t="s">
        <v>370</v>
      </c>
      <c r="D184" s="194">
        <v>3855.74</v>
      </c>
      <c r="E184" s="194">
        <v>3896.25</v>
      </c>
      <c r="F184" s="45">
        <f t="shared" si="26"/>
        <v>101.05064138142095</v>
      </c>
    </row>
    <row r="185" spans="1:6" ht="12.75" customHeight="1" x14ac:dyDescent="0.2">
      <c r="A185" s="63">
        <v>3237</v>
      </c>
      <c r="B185" s="64" t="s">
        <v>371</v>
      </c>
      <c r="C185" s="247" t="s">
        <v>372</v>
      </c>
      <c r="D185" s="194">
        <v>548.85</v>
      </c>
      <c r="E185" s="194">
        <v>500</v>
      </c>
      <c r="F185" s="45">
        <f t="shared" si="26"/>
        <v>91.099571832012387</v>
      </c>
    </row>
    <row r="186" spans="1:6" ht="12.75" customHeight="1" x14ac:dyDescent="0.2">
      <c r="A186" s="63">
        <v>3238</v>
      </c>
      <c r="B186" s="64" t="s">
        <v>373</v>
      </c>
      <c r="C186" s="247" t="s">
        <v>374</v>
      </c>
      <c r="D186" s="194">
        <v>1050</v>
      </c>
      <c r="E186" s="194">
        <v>1125</v>
      </c>
      <c r="F186" s="45">
        <f t="shared" si="26"/>
        <v>107.14285714285714</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2134.35</v>
      </c>
      <c r="E194" s="60">
        <f t="shared" si="36"/>
        <v>945.09999999999991</v>
      </c>
      <c r="F194" s="45">
        <f t="shared" si="26"/>
        <v>44.280460093236812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122.75</v>
      </c>
      <c r="E197" s="194">
        <v>135.02000000000001</v>
      </c>
      <c r="F197" s="45">
        <f t="shared" si="26"/>
        <v>109.99592668024441</v>
      </c>
    </row>
    <row r="198" spans="1:6" ht="12.75" customHeight="1" x14ac:dyDescent="0.2">
      <c r="A198" s="63">
        <v>3294</v>
      </c>
      <c r="B198" s="64" t="s">
        <v>397</v>
      </c>
      <c r="C198" s="247" t="s">
        <v>398</v>
      </c>
      <c r="D198" s="194">
        <v>113.83</v>
      </c>
      <c r="E198" s="194"/>
      <c r="F198" s="45">
        <f t="shared" si="26"/>
        <v>0</v>
      </c>
    </row>
    <row r="199" spans="1:6" ht="12.75" customHeight="1" x14ac:dyDescent="0.2">
      <c r="A199" s="63">
        <v>3295</v>
      </c>
      <c r="B199" s="64" t="s">
        <v>399</v>
      </c>
      <c r="C199" s="247" t="s">
        <v>400</v>
      </c>
      <c r="D199" s="194">
        <v>0</v>
      </c>
      <c r="E199" s="194">
        <v>9.2899999999999991</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1897.77</v>
      </c>
      <c r="E201" s="194">
        <v>800.79</v>
      </c>
      <c r="F201" s="45">
        <f t="shared" si="26"/>
        <v>42.196367315322718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508.5</v>
      </c>
      <c r="E273" s="60">
        <f t="shared" si="60"/>
        <v>504</v>
      </c>
      <c r="F273" s="45">
        <f t="shared" ref="F273:F277" si="61">IF(D273&lt;&gt;0,IF(E273/D273&gt;=100,"&gt;&gt;100",E273/D273*100),"-")</f>
        <v>99.115044247787608</v>
      </c>
    </row>
    <row r="274" spans="1:6" ht="12.75" customHeight="1" x14ac:dyDescent="0.2">
      <c r="A274" s="63">
        <v>381</v>
      </c>
      <c r="B274" s="64" t="s">
        <v>540</v>
      </c>
      <c r="C274" s="247" t="s">
        <v>541</v>
      </c>
      <c r="D274" s="60">
        <f t="shared" ref="D274:E274" si="62">SUM(D275:D277)</f>
        <v>508.5</v>
      </c>
      <c r="E274" s="60">
        <f t="shared" si="62"/>
        <v>504</v>
      </c>
      <c r="F274" s="45">
        <f t="shared" si="61"/>
        <v>99.115044247787608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508.5</v>
      </c>
      <c r="E276" s="194">
        <v>504</v>
      </c>
      <c r="F276" s="45">
        <f t="shared" si="61"/>
        <v>99.115044247787608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749211.49</v>
      </c>
      <c r="E299" s="60">
        <f>E152-E297+E298</f>
        <v>704022.95</v>
      </c>
      <c r="F299" s="45">
        <f t="shared" si="68"/>
        <v>93.968520157105431</v>
      </c>
    </row>
    <row r="300" spans="1:6" ht="12.75" customHeight="1" x14ac:dyDescent="0.2">
      <c r="A300" s="63" t="s">
        <v>581</v>
      </c>
      <c r="B300" s="64" t="s">
        <v>592</v>
      </c>
      <c r="C300" s="247" t="s">
        <v>593</v>
      </c>
      <c r="D300" s="60">
        <f>IF(D6&gt;=D299,D6-D299,0)</f>
        <v>0</v>
      </c>
      <c r="E300" s="60">
        <f>IF(E6&gt;=E299,E6-E299,0)</f>
        <v>12120.740000000107</v>
      </c>
      <c r="F300" s="45" t="str">
        <f t="shared" si="68"/>
        <v>-</v>
      </c>
    </row>
    <row r="301" spans="1:6" ht="12.75" customHeight="1" x14ac:dyDescent="0.2">
      <c r="A301" s="63" t="s">
        <v>581</v>
      </c>
      <c r="B301" s="64" t="s">
        <v>594</v>
      </c>
      <c r="C301" s="247" t="s">
        <v>595</v>
      </c>
      <c r="D301" s="60">
        <f>IF(D299&gt;=D6,D299-D6,0)</f>
        <v>69945.579999999958</v>
      </c>
      <c r="E301" s="60">
        <f>IF(E299&gt;=E6,E299-E6,0)</f>
        <v>0</v>
      </c>
      <c r="F301" s="45">
        <f t="shared" si="68"/>
        <v>0</v>
      </c>
    </row>
    <row r="302" spans="1:6" ht="12.75" customHeight="1" x14ac:dyDescent="0.2">
      <c r="A302" s="63">
        <v>92211</v>
      </c>
      <c r="B302" s="64" t="s">
        <v>596</v>
      </c>
      <c r="C302" s="247" t="s">
        <v>597</v>
      </c>
      <c r="D302" s="194">
        <v>621.55999999999995</v>
      </c>
      <c r="E302" s="194">
        <v>0</v>
      </c>
      <c r="F302" s="45">
        <f t="shared" si="68"/>
        <v>0</v>
      </c>
    </row>
    <row r="303" spans="1:6" ht="12.75" customHeight="1" x14ac:dyDescent="0.2">
      <c r="A303" s="63">
        <v>92221</v>
      </c>
      <c r="B303" s="64" t="s">
        <v>598</v>
      </c>
      <c r="C303" s="247" t="s">
        <v>599</v>
      </c>
      <c r="D303" s="194">
        <v>0</v>
      </c>
      <c r="E303" s="194">
        <v>66612.710000000006</v>
      </c>
      <c r="F303" s="45" t="str">
        <f t="shared" si="68"/>
        <v>-</v>
      </c>
    </row>
    <row r="304" spans="1:6" ht="12.75" customHeight="1" x14ac:dyDescent="0.2">
      <c r="A304" s="63">
        <v>96</v>
      </c>
      <c r="B304" s="220" t="s">
        <v>600</v>
      </c>
      <c r="C304" s="247" t="s">
        <v>601</v>
      </c>
      <c r="D304" s="194">
        <v>92341.45</v>
      </c>
      <c r="E304" s="194">
        <v>103371.83</v>
      </c>
      <c r="F304" s="45">
        <f t="shared" si="68"/>
        <v>111.94520987054027</v>
      </c>
    </row>
    <row r="305" spans="1:6" ht="12" x14ac:dyDescent="0.2">
      <c r="A305" s="63">
        <v>9661</v>
      </c>
      <c r="B305" s="220" t="s">
        <v>602</v>
      </c>
      <c r="C305" s="247" t="s">
        <v>603</v>
      </c>
      <c r="D305" s="194">
        <v>337</v>
      </c>
      <c r="E305" s="194">
        <v>540</v>
      </c>
      <c r="F305" s="45">
        <f t="shared" si="68"/>
        <v>160.23738872403561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2587.52</v>
      </c>
      <c r="E360" s="60">
        <f t="shared" si="86"/>
        <v>3992.5699999999997</v>
      </c>
      <c r="F360" s="45">
        <f t="shared" si="72"/>
        <v>154.30102955725945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2587.52</v>
      </c>
      <c r="E373" s="60">
        <f t="shared" si="90"/>
        <v>3992.5699999999997</v>
      </c>
      <c r="F373" s="45">
        <f t="shared" si="72"/>
        <v>154.30102955725945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2372.52</v>
      </c>
      <c r="E379" s="60">
        <f t="shared" si="92"/>
        <v>3777.5699999999997</v>
      </c>
      <c r="F379" s="45">
        <f t="shared" si="72"/>
        <v>159.2218400687876</v>
      </c>
    </row>
    <row r="380" spans="1:6" ht="12.75" customHeight="1" x14ac:dyDescent="0.2">
      <c r="A380" s="63">
        <v>4221</v>
      </c>
      <c r="B380" s="64" t="s">
        <v>647</v>
      </c>
      <c r="C380" s="247" t="s">
        <v>739</v>
      </c>
      <c r="D380" s="194">
        <v>281.5</v>
      </c>
      <c r="E380" s="194">
        <v>2831.6</v>
      </c>
      <c r="F380" s="45">
        <f t="shared" si="72"/>
        <v>1005.8969804618117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980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1111.02</v>
      </c>
      <c r="E386" s="194">
        <v>945.97</v>
      </c>
      <c r="F386" s="45">
        <f t="shared" si="72"/>
        <v>85.144281831110163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215</v>
      </c>
      <c r="E393" s="60">
        <f t="shared" si="94"/>
        <v>215</v>
      </c>
      <c r="F393" s="45">
        <f t="shared" si="72"/>
        <v>100</v>
      </c>
    </row>
    <row r="394" spans="1:6" ht="12.75" customHeight="1" x14ac:dyDescent="0.2">
      <c r="A394" s="63">
        <v>4241</v>
      </c>
      <c r="B394" s="64" t="s">
        <v>756</v>
      </c>
      <c r="C394" s="247" t="s">
        <v>757</v>
      </c>
      <c r="D394" s="194">
        <v>215</v>
      </c>
      <c r="E394" s="194">
        <v>215</v>
      </c>
      <c r="F394" s="45">
        <f t="shared" si="72"/>
        <v>100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2587.52</v>
      </c>
      <c r="E418" s="60">
        <f t="shared" si="102"/>
        <v>3992.5699999999997</v>
      </c>
      <c r="F418" s="45">
        <f t="shared" si="72"/>
        <v>154.30102955725945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13439.68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679265.91</v>
      </c>
      <c r="E422" s="60">
        <f>E6+E308</f>
        <v>716143.69000000006</v>
      </c>
      <c r="F422" s="45">
        <f t="shared" si="72"/>
        <v>105.42906385512561</v>
      </c>
    </row>
    <row r="423" spans="1:6" ht="12.75" customHeight="1" x14ac:dyDescent="0.2">
      <c r="A423" s="63" t="s">
        <v>581</v>
      </c>
      <c r="B423" s="64" t="s">
        <v>804</v>
      </c>
      <c r="C423" s="247" t="s">
        <v>805</v>
      </c>
      <c r="D423" s="60">
        <f t="shared" ref="D423:E423" si="103">D299+D360</f>
        <v>751799.01</v>
      </c>
      <c r="E423" s="60">
        <f t="shared" si="103"/>
        <v>708015.5199999999</v>
      </c>
      <c r="F423" s="45">
        <f t="shared" si="72"/>
        <v>94.176170835872725</v>
      </c>
    </row>
    <row r="424" spans="1:6" ht="12.75" customHeight="1" x14ac:dyDescent="0.2">
      <c r="A424" s="63" t="s">
        <v>581</v>
      </c>
      <c r="B424" s="64" t="s">
        <v>806</v>
      </c>
      <c r="C424" s="247" t="s">
        <v>807</v>
      </c>
      <c r="D424" s="60">
        <f t="shared" ref="D424:E424" si="104">IF(D422&gt;=D423,D422-D423,0)</f>
        <v>0</v>
      </c>
      <c r="E424" s="60">
        <f t="shared" si="104"/>
        <v>8128.1700000001583</v>
      </c>
      <c r="F424" s="45" t="str">
        <f t="shared" si="72"/>
        <v>-</v>
      </c>
    </row>
    <row r="425" spans="1:6" ht="12.75" customHeight="1" x14ac:dyDescent="0.2">
      <c r="A425" s="63" t="s">
        <v>581</v>
      </c>
      <c r="B425" s="64" t="s">
        <v>808</v>
      </c>
      <c r="C425" s="247" t="s">
        <v>809</v>
      </c>
      <c r="D425" s="60">
        <f t="shared" ref="D425:E425" si="105">IF(D423&gt;=D422,D423-D422,0)</f>
        <v>72533.099999999977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621.55999999999995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80052.390000000014</v>
      </c>
      <c r="F427" s="45" t="str">
        <f t="shared" si="72"/>
        <v>-</v>
      </c>
    </row>
    <row r="428" spans="1:6" ht="24" x14ac:dyDescent="0.2">
      <c r="A428" s="249" t="s">
        <v>815</v>
      </c>
      <c r="B428" s="243" t="s">
        <v>816</v>
      </c>
      <c r="C428" s="250" t="s">
        <v>817</v>
      </c>
      <c r="D428" s="81">
        <f t="shared" ref="D428:E428" si="108">D304+D421</f>
        <v>92341.45</v>
      </c>
      <c r="E428" s="81">
        <f t="shared" si="108"/>
        <v>103371.83</v>
      </c>
      <c r="F428" s="61">
        <f t="shared" si="72"/>
        <v>111.94520987054027</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679265.91</v>
      </c>
      <c r="E643" s="60">
        <f>E422+E430</f>
        <v>716143.69000000006</v>
      </c>
      <c r="F643" s="45">
        <f t="shared" si="109"/>
        <v>105.42906385512561</v>
      </c>
    </row>
    <row r="644" spans="1:6" ht="12.75" customHeight="1" x14ac:dyDescent="0.2">
      <c r="A644" s="63" t="s">
        <v>581</v>
      </c>
      <c r="B644" s="64" t="s">
        <v>1237</v>
      </c>
      <c r="C644" s="247" t="s">
        <v>1238</v>
      </c>
      <c r="D644" s="60">
        <f>D423+D535</f>
        <v>751799.01</v>
      </c>
      <c r="E644" s="60">
        <f>E423+E535</f>
        <v>708015.5199999999</v>
      </c>
      <c r="F644" s="45">
        <f t="shared" si="109"/>
        <v>94.176170835872725</v>
      </c>
    </row>
    <row r="645" spans="1:6" ht="12.75" customHeight="1" x14ac:dyDescent="0.2">
      <c r="A645" s="63" t="s">
        <v>581</v>
      </c>
      <c r="B645" s="64" t="s">
        <v>1239</v>
      </c>
      <c r="C645" s="247" t="s">
        <v>1240</v>
      </c>
      <c r="D645" s="60">
        <f t="shared" ref="D645:E645" si="163">IF(D643&gt;=D644,D643-D644,0)</f>
        <v>0</v>
      </c>
      <c r="E645" s="60">
        <f t="shared" si="163"/>
        <v>8128.1700000001583</v>
      </c>
      <c r="F645" s="45" t="str">
        <f t="shared" si="109"/>
        <v>-</v>
      </c>
    </row>
    <row r="646" spans="1:6" ht="12.75" customHeight="1" x14ac:dyDescent="0.2">
      <c r="A646" s="63" t="s">
        <v>581</v>
      </c>
      <c r="B646" s="64" t="s">
        <v>1241</v>
      </c>
      <c r="C646" s="247" t="s">
        <v>1242</v>
      </c>
      <c r="D646" s="60">
        <f t="shared" ref="D646:E646" si="164">IF(D644&gt;=D643,D644-D643,0)</f>
        <v>72533.099999999977</v>
      </c>
      <c r="E646" s="60">
        <f t="shared" si="164"/>
        <v>0</v>
      </c>
      <c r="F646" s="45">
        <f t="shared" si="109"/>
        <v>0</v>
      </c>
    </row>
    <row r="647" spans="1:6" ht="24" x14ac:dyDescent="0.2">
      <c r="A647" s="251" t="s">
        <v>1243</v>
      </c>
      <c r="B647" s="64" t="s">
        <v>1244</v>
      </c>
      <c r="C647" s="252" t="s">
        <v>1243</v>
      </c>
      <c r="D647" s="60">
        <f>IF(D426-D427+D641-D642&gt;=0,D426-D427+D641-D642,0)</f>
        <v>621.55999999999995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80052.390000000014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71911.539999999979</v>
      </c>
      <c r="E650" s="60">
        <f t="shared" si="166"/>
        <v>71924.219999999856</v>
      </c>
      <c r="F650" s="45">
        <f t="shared" si="109"/>
        <v>100.01763277493414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46</v>
      </c>
      <c r="F658" s="45">
        <f t="shared" si="167"/>
        <v>95.833333333333343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40</v>
      </c>
      <c r="F660" s="45">
        <f t="shared" si="167"/>
        <v>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616987.68000000005</v>
      </c>
      <c r="E683" s="192">
        <v>667596.94999999995</v>
      </c>
      <c r="F683" s="71">
        <f t="shared" si="167"/>
        <v>108.20263866532957</v>
      </c>
    </row>
    <row r="684" spans="1:6" ht="24" x14ac:dyDescent="0.2">
      <c r="A684" s="70">
        <v>63613</v>
      </c>
      <c r="B684" s="182" t="s">
        <v>1317</v>
      </c>
      <c r="C684" s="278" t="s">
        <v>1318</v>
      </c>
      <c r="D684" s="192">
        <v>1989.74</v>
      </c>
      <c r="E684" s="192">
        <v>2260.08</v>
      </c>
      <c r="F684" s="71">
        <f t="shared" si="167"/>
        <v>113.58669976981916</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v>2820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801.51</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26272.2</v>
      </c>
      <c r="E734" s="192">
        <v>19752.830000000002</v>
      </c>
      <c r="F734" s="71">
        <f t="shared" si="167"/>
        <v>75.185290915873054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3855.74</v>
      </c>
      <c r="E736" s="194">
        <v>3520</v>
      </c>
      <c r="F736" s="45">
        <f t="shared" si="167"/>
        <v>91.292462666051151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548.85</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113.83</v>
      </c>
      <c r="E743" s="192"/>
      <c r="F743" s="71">
        <f t="shared" ref="F743:F744" si="170">IF(D743&lt;&gt;0,IF(E743/D743&gt;=100,"&gt;&gt;100",E743/D743*100),"-")</f>
        <v>0</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105637.77</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721712.2799999998</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6228.07</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711060.94</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627559.23</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82997.710000000006</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504</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3992.57</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430.7</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717923.2699999999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3749.3</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709750.7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622543.88</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86702.82</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504</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3992.57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430.7</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109426.77999999991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109426.78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3474.22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105952.56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187"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9232</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2026-07-13T07:37:59Z</cp:lastPrinted>
  <dcterms:created xsi:type="dcterms:W3CDTF">2022-04-01T05:14:30Z</dcterms:created>
  <dcterms:modified xsi:type="dcterms:W3CDTF">2026-07-13T08:53:23Z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